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PBDATA\企画部\組織情報課\ホームペーシ゛\令和7年度\20251016_新着情報（セカンドライフノート）\"/>
    </mc:Choice>
  </mc:AlternateContent>
  <xr:revisionPtr revIDLastSave="0" documentId="13_ncr:1_{8507C27B-671B-472B-B687-380DFF89FCC3}" xr6:coauthVersionLast="47" xr6:coauthVersionMax="47" xr10:uidLastSave="{00000000-0000-0000-0000-000000000000}"/>
  <bookViews>
    <workbookView xWindow="-120" yWindow="-120" windowWidth="29040" windowHeight="15720" xr2:uid="{00000000-000D-0000-FFFF-FFFF00000000}"/>
  </bookViews>
  <sheets>
    <sheet name="P102_2025家計調査報告 (作成用シート)" sheetId="11" r:id="rId1"/>
    <sheet name="P102_2025家計調査報告" sheetId="1" r:id="rId2"/>
    <sheet name="長期家計プラン（作成用シート）" sheetId="7" r:id="rId3"/>
    <sheet name="P104_長期家計プラン（作成例）" sheetId="6" r:id="rId4"/>
    <sheet name="P106_長期家計プラン（作成例）" sheetId="4" r:id="rId5"/>
    <sheet name="ゆとり資金" sheetId="8" r:id="rId6"/>
    <sheet name="財産一覧" sheetId="9" r:id="rId7"/>
    <sheet name="1年収支" sheetId="10" r:id="rId8"/>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 l="1"/>
  <c r="C10" i="11"/>
  <c r="D19" i="10"/>
  <c r="D21" i="10" s="1"/>
  <c r="D10" i="10"/>
  <c r="E15" i="9"/>
  <c r="E10" i="9"/>
  <c r="E16" i="9" s="1"/>
  <c r="E20" i="9" s="1"/>
  <c r="D27" i="8"/>
  <c r="C14" i="11" l="1"/>
  <c r="U42" i="7"/>
  <c r="O42" i="7"/>
  <c r="V42" i="7" s="1"/>
  <c r="U41" i="7"/>
  <c r="O41" i="7"/>
  <c r="V41" i="7" s="1"/>
  <c r="U40" i="7"/>
  <c r="O40" i="7"/>
  <c r="V40" i="7" s="1"/>
  <c r="U39" i="7"/>
  <c r="V39" i="7" s="1"/>
  <c r="O39" i="7"/>
  <c r="U38" i="7"/>
  <c r="O38" i="7"/>
  <c r="V38" i="7" s="1"/>
  <c r="U37" i="7"/>
  <c r="V37" i="7" s="1"/>
  <c r="O37" i="7"/>
  <c r="U36" i="7"/>
  <c r="O36" i="7"/>
  <c r="V36" i="7" s="1"/>
  <c r="U35" i="7"/>
  <c r="O35" i="7"/>
  <c r="V35" i="7" s="1"/>
  <c r="U34" i="7"/>
  <c r="O34" i="7"/>
  <c r="V34" i="7" s="1"/>
  <c r="U33" i="7"/>
  <c r="O33" i="7"/>
  <c r="V33" i="7" s="1"/>
  <c r="V32" i="7"/>
  <c r="U32" i="7"/>
  <c r="O32" i="7"/>
  <c r="U31" i="7"/>
  <c r="O31" i="7"/>
  <c r="V31" i="7" s="1"/>
  <c r="V30" i="7"/>
  <c r="U30" i="7"/>
  <c r="O30" i="7"/>
  <c r="U29" i="7"/>
  <c r="O29" i="7"/>
  <c r="V29" i="7" s="1"/>
  <c r="U28" i="7"/>
  <c r="O28" i="7"/>
  <c r="V28" i="7" s="1"/>
  <c r="U27" i="7"/>
  <c r="V27" i="7" s="1"/>
  <c r="O27" i="7"/>
  <c r="U26" i="7"/>
  <c r="O26" i="7"/>
  <c r="V26" i="7" s="1"/>
  <c r="U25" i="7"/>
  <c r="V25" i="7" s="1"/>
  <c r="O25" i="7"/>
  <c r="U24" i="7"/>
  <c r="O24" i="7"/>
  <c r="V24" i="7" s="1"/>
  <c r="U23" i="7"/>
  <c r="O23" i="7"/>
  <c r="V23" i="7" s="1"/>
  <c r="U22" i="7"/>
  <c r="O22" i="7"/>
  <c r="V22" i="7" s="1"/>
  <c r="U21" i="7"/>
  <c r="O21" i="7"/>
  <c r="V21" i="7" s="1"/>
  <c r="V20" i="7"/>
  <c r="U20" i="7"/>
  <c r="O20" i="7"/>
  <c r="U19" i="7"/>
  <c r="O19" i="7"/>
  <c r="V19" i="7" s="1"/>
  <c r="V18" i="7"/>
  <c r="U18" i="7"/>
  <c r="O18" i="7"/>
  <c r="U17" i="7"/>
  <c r="O17" i="7"/>
  <c r="V17" i="7" s="1"/>
  <c r="U16" i="7"/>
  <c r="O16" i="7"/>
  <c r="V16" i="7" s="1"/>
  <c r="U15" i="7"/>
  <c r="V15" i="7" s="1"/>
  <c r="O15" i="7"/>
  <c r="U14" i="7"/>
  <c r="O14" i="7"/>
  <c r="V14" i="7" s="1"/>
  <c r="U13" i="7"/>
  <c r="V13" i="7" s="1"/>
  <c r="O13" i="7"/>
  <c r="U12" i="7"/>
  <c r="O12" i="7"/>
  <c r="V12" i="7" s="1"/>
  <c r="W12" i="7" s="1"/>
  <c r="E12" i="7"/>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D12" i="7"/>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D35" i="7" s="1"/>
  <c r="D36" i="7" s="1"/>
  <c r="D37" i="7" s="1"/>
  <c r="D38" i="7" s="1"/>
  <c r="D39" i="7" s="1"/>
  <c r="D40" i="7" s="1"/>
  <c r="D41" i="7" s="1"/>
  <c r="D42" i="7" s="1"/>
  <c r="B12" i="7"/>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Q42" i="6"/>
  <c r="U42" i="6" s="1"/>
  <c r="J42" i="6"/>
  <c r="I42" i="6"/>
  <c r="O42" i="6" s="1"/>
  <c r="V42" i="6" s="1"/>
  <c r="U41" i="6"/>
  <c r="Q41" i="6"/>
  <c r="J41" i="6"/>
  <c r="I41" i="6"/>
  <c r="O41" i="6" s="1"/>
  <c r="V41" i="6" s="1"/>
  <c r="Q40" i="6"/>
  <c r="U40" i="6" s="1"/>
  <c r="J40" i="6"/>
  <c r="I40" i="6"/>
  <c r="O40" i="6" s="1"/>
  <c r="Q39" i="6"/>
  <c r="U39" i="6" s="1"/>
  <c r="J39" i="6"/>
  <c r="O39" i="6" s="1"/>
  <c r="V39" i="6" s="1"/>
  <c r="I39" i="6"/>
  <c r="Q38" i="6"/>
  <c r="U38" i="6" s="1"/>
  <c r="J38" i="6"/>
  <c r="I38" i="6"/>
  <c r="O38" i="6" s="1"/>
  <c r="V38" i="6" s="1"/>
  <c r="Q37" i="6"/>
  <c r="U37" i="6" s="1"/>
  <c r="J37" i="6"/>
  <c r="I37" i="6"/>
  <c r="O37" i="6" s="1"/>
  <c r="V37" i="6" s="1"/>
  <c r="Q36" i="6"/>
  <c r="U36" i="6" s="1"/>
  <c r="J36" i="6"/>
  <c r="I36" i="6"/>
  <c r="O36" i="6" s="1"/>
  <c r="V36" i="6" s="1"/>
  <c r="Q35" i="6"/>
  <c r="U35" i="6" s="1"/>
  <c r="J35" i="6"/>
  <c r="I35" i="6"/>
  <c r="O35" i="6" s="1"/>
  <c r="V35" i="6" s="1"/>
  <c r="Q34" i="6"/>
  <c r="U34" i="6" s="1"/>
  <c r="J34" i="6"/>
  <c r="I34" i="6"/>
  <c r="O34" i="6" s="1"/>
  <c r="Q33" i="6"/>
  <c r="U33" i="6" s="1"/>
  <c r="J33" i="6"/>
  <c r="O33" i="6" s="1"/>
  <c r="V33" i="6" s="1"/>
  <c r="I33" i="6"/>
  <c r="Q32" i="6"/>
  <c r="U32" i="6" s="1"/>
  <c r="J32" i="6"/>
  <c r="I32" i="6"/>
  <c r="O32" i="6" s="1"/>
  <c r="V32" i="6" s="1"/>
  <c r="Q31" i="6"/>
  <c r="U31" i="6" s="1"/>
  <c r="J31" i="6"/>
  <c r="I31" i="6"/>
  <c r="O31" i="6" s="1"/>
  <c r="Q30" i="6"/>
  <c r="U30" i="6" s="1"/>
  <c r="J30" i="6"/>
  <c r="I30" i="6"/>
  <c r="O30" i="6" s="1"/>
  <c r="V30" i="6" s="1"/>
  <c r="Q29" i="6"/>
  <c r="U29" i="6" s="1"/>
  <c r="J29" i="6"/>
  <c r="I29" i="6"/>
  <c r="O29" i="6" s="1"/>
  <c r="V29" i="6" s="1"/>
  <c r="U28" i="6"/>
  <c r="Q28" i="6"/>
  <c r="J28" i="6"/>
  <c r="I28" i="6"/>
  <c r="O28" i="6" s="1"/>
  <c r="Q27" i="6"/>
  <c r="U27" i="6" s="1"/>
  <c r="J27" i="6"/>
  <c r="O27" i="6" s="1"/>
  <c r="V27" i="6" s="1"/>
  <c r="I27" i="6"/>
  <c r="Q26" i="6"/>
  <c r="U26" i="6" s="1"/>
  <c r="J26" i="6"/>
  <c r="I26" i="6"/>
  <c r="O26" i="6" s="1"/>
  <c r="V26" i="6" s="1"/>
  <c r="Q25" i="6"/>
  <c r="U25" i="6" s="1"/>
  <c r="J25" i="6"/>
  <c r="I25" i="6"/>
  <c r="O25" i="6" s="1"/>
  <c r="Q24" i="6"/>
  <c r="U24" i="6" s="1"/>
  <c r="J24" i="6"/>
  <c r="I24" i="6"/>
  <c r="O24" i="6" s="1"/>
  <c r="V24" i="6" s="1"/>
  <c r="Q23" i="6"/>
  <c r="U23" i="6" s="1"/>
  <c r="J23" i="6"/>
  <c r="I23" i="6"/>
  <c r="O23" i="6" s="1"/>
  <c r="V23" i="6" s="1"/>
  <c r="Q22" i="6"/>
  <c r="U22" i="6" s="1"/>
  <c r="J22" i="6"/>
  <c r="I22" i="6"/>
  <c r="O22" i="6" s="1"/>
  <c r="Q21" i="6"/>
  <c r="U21" i="6" s="1"/>
  <c r="J21" i="6"/>
  <c r="O21" i="6" s="1"/>
  <c r="V21" i="6" s="1"/>
  <c r="I21" i="6"/>
  <c r="Q20" i="6"/>
  <c r="U20" i="6" s="1"/>
  <c r="J20" i="6"/>
  <c r="I20" i="6"/>
  <c r="O20" i="6" s="1"/>
  <c r="V20" i="6" s="1"/>
  <c r="Q19" i="6"/>
  <c r="U19" i="6" s="1"/>
  <c r="I19" i="6"/>
  <c r="O19" i="6" s="1"/>
  <c r="V19" i="6" s="1"/>
  <c r="Q18" i="6"/>
  <c r="U18" i="6" s="1"/>
  <c r="I18" i="6"/>
  <c r="O18" i="6" s="1"/>
  <c r="V18" i="6" s="1"/>
  <c r="Q17" i="6"/>
  <c r="U17" i="6" s="1"/>
  <c r="I17" i="6"/>
  <c r="O17" i="6" s="1"/>
  <c r="Q16" i="6"/>
  <c r="U16" i="6" s="1"/>
  <c r="O16" i="6"/>
  <c r="V16" i="6" s="1"/>
  <c r="E16" i="6"/>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Q15" i="6"/>
  <c r="U15" i="6" s="1"/>
  <c r="O15" i="6"/>
  <c r="V15" i="6" s="1"/>
  <c r="U14" i="6"/>
  <c r="V14" i="6" s="1"/>
  <c r="W14" i="6" s="1"/>
  <c r="Q14" i="6"/>
  <c r="O14" i="6"/>
  <c r="Q13" i="6"/>
  <c r="U13" i="6" s="1"/>
  <c r="O13" i="6"/>
  <c r="V13" i="6" s="1"/>
  <c r="W13" i="6" s="1"/>
  <c r="E13" i="6"/>
  <c r="E14" i="6" s="1"/>
  <c r="E15" i="6" s="1"/>
  <c r="D13" i="6"/>
  <c r="D14" i="6" s="1"/>
  <c r="D15" i="6" s="1"/>
  <c r="D16" i="6" s="1"/>
  <c r="D17" i="6" s="1"/>
  <c r="D18" i="6" s="1"/>
  <c r="D19" i="6" s="1"/>
  <c r="D20" i="6" s="1"/>
  <c r="D21" i="6" s="1"/>
  <c r="D22" i="6" s="1"/>
  <c r="D23" i="6" s="1"/>
  <c r="D24" i="6" s="1"/>
  <c r="D25" i="6" s="1"/>
  <c r="D26" i="6" s="1"/>
  <c r="D27" i="6" s="1"/>
  <c r="D28" i="6" s="1"/>
  <c r="D29" i="6" s="1"/>
  <c r="D30" i="6" s="1"/>
  <c r="D31" i="6" s="1"/>
  <c r="D32" i="6" s="1"/>
  <c r="D33" i="6" s="1"/>
  <c r="D34" i="6" s="1"/>
  <c r="D35" i="6" s="1"/>
  <c r="D36" i="6" s="1"/>
  <c r="D37" i="6" s="1"/>
  <c r="D38" i="6" s="1"/>
  <c r="D39" i="6" s="1"/>
  <c r="D40" i="6" s="1"/>
  <c r="D41" i="6" s="1"/>
  <c r="D42" i="6" s="1"/>
  <c r="Q12" i="6"/>
  <c r="U12" i="6" s="1"/>
  <c r="O12" i="6"/>
  <c r="V12" i="6" s="1"/>
  <c r="W12" i="6" s="1"/>
  <c r="E12" i="6"/>
  <c r="D12" i="6"/>
  <c r="B12" i="6"/>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W13" i="7" l="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W36" i="7" s="1"/>
  <c r="W37" i="7" s="1"/>
  <c r="W38" i="7" s="1"/>
  <c r="W39" i="7" s="1"/>
  <c r="W40" i="7" s="1"/>
  <c r="W41" i="7" s="1"/>
  <c r="W42" i="7" s="1"/>
  <c r="V17" i="6"/>
  <c r="V22" i="6"/>
  <c r="W15" i="6"/>
  <c r="W16" i="6" s="1"/>
  <c r="V28" i="6"/>
  <c r="V25" i="6"/>
  <c r="V34" i="6"/>
  <c r="V31" i="6"/>
  <c r="V40" i="6"/>
  <c r="W17" i="6" l="1"/>
  <c r="W18" i="6" s="1"/>
  <c r="W19" i="6" s="1"/>
  <c r="W20" i="6" s="1"/>
  <c r="W21" i="6" s="1"/>
  <c r="W22" i="6" s="1"/>
  <c r="W23" i="6" s="1"/>
  <c r="W24" i="6" s="1"/>
  <c r="W25" i="6" s="1"/>
  <c r="W26" i="6" s="1"/>
  <c r="W27" i="6" s="1"/>
  <c r="W28" i="6" s="1"/>
  <c r="W29" i="6" s="1"/>
  <c r="W30" i="6" s="1"/>
  <c r="W31" i="6" s="1"/>
  <c r="W32" i="6" s="1"/>
  <c r="W33" i="6" s="1"/>
  <c r="W34" i="6" s="1"/>
  <c r="W35" i="6" s="1"/>
  <c r="W36" i="6" s="1"/>
  <c r="W37" i="6" s="1"/>
  <c r="W38" i="6" s="1"/>
  <c r="W39" i="6" s="1"/>
  <c r="W40" i="6" s="1"/>
  <c r="W41" i="6" s="1"/>
  <c r="W42" i="6" s="1"/>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J42" i="4"/>
  <c r="I42" i="4"/>
  <c r="J41" i="4"/>
  <c r="I41" i="4"/>
  <c r="J40" i="4"/>
  <c r="I40" i="4"/>
  <c r="J39" i="4"/>
  <c r="I39" i="4"/>
  <c r="J38" i="4"/>
  <c r="I38" i="4"/>
  <c r="J37" i="4"/>
  <c r="I37" i="4"/>
  <c r="J36" i="4"/>
  <c r="I36" i="4"/>
  <c r="J35" i="4"/>
  <c r="I35" i="4"/>
  <c r="J34" i="4"/>
  <c r="I34" i="4"/>
  <c r="J33" i="4"/>
  <c r="I33" i="4"/>
  <c r="J32" i="4"/>
  <c r="I32" i="4"/>
  <c r="J31" i="4"/>
  <c r="I31" i="4"/>
  <c r="J30" i="4"/>
  <c r="I30" i="4"/>
  <c r="J29" i="4"/>
  <c r="I29" i="4"/>
  <c r="J28" i="4"/>
  <c r="I28" i="4"/>
  <c r="J27" i="4"/>
  <c r="I27" i="4"/>
  <c r="J26" i="4"/>
  <c r="I26" i="4"/>
  <c r="J25" i="4"/>
  <c r="I25" i="4"/>
  <c r="J24" i="4"/>
  <c r="I24" i="4"/>
  <c r="J23" i="4"/>
  <c r="I23" i="4"/>
  <c r="J22" i="4"/>
  <c r="I22" i="4"/>
  <c r="J21" i="4"/>
  <c r="I21" i="4"/>
  <c r="J20" i="4"/>
  <c r="I20" i="4"/>
  <c r="I19" i="4"/>
  <c r="I18" i="4"/>
  <c r="I17" i="4"/>
  <c r="C13" i="1" l="1"/>
  <c r="U42" i="4" l="1"/>
  <c r="O42" i="4"/>
  <c r="U41" i="4"/>
  <c r="O41" i="4"/>
  <c r="U40" i="4"/>
  <c r="O40" i="4"/>
  <c r="V40" i="4" s="1"/>
  <c r="U39" i="4"/>
  <c r="O39" i="4"/>
  <c r="U38" i="4"/>
  <c r="O38" i="4"/>
  <c r="U37" i="4"/>
  <c r="O37" i="4"/>
  <c r="U36" i="4"/>
  <c r="O36" i="4"/>
  <c r="U35" i="4"/>
  <c r="O35" i="4"/>
  <c r="U34" i="4"/>
  <c r="O34" i="4"/>
  <c r="U33" i="4"/>
  <c r="O33" i="4"/>
  <c r="U32" i="4"/>
  <c r="O32" i="4"/>
  <c r="V32" i="4" s="1"/>
  <c r="U31" i="4"/>
  <c r="O31" i="4"/>
  <c r="U30" i="4"/>
  <c r="O30" i="4"/>
  <c r="U29" i="4"/>
  <c r="O29" i="4"/>
  <c r="U28" i="4"/>
  <c r="O28" i="4"/>
  <c r="V28" i="4" s="1"/>
  <c r="U27" i="4"/>
  <c r="O27" i="4"/>
  <c r="U26" i="4"/>
  <c r="O26" i="4"/>
  <c r="U25" i="4"/>
  <c r="O25" i="4"/>
  <c r="U24" i="4"/>
  <c r="O24" i="4"/>
  <c r="U23" i="4"/>
  <c r="O23" i="4"/>
  <c r="U22" i="4"/>
  <c r="O22" i="4"/>
  <c r="U21" i="4"/>
  <c r="O21" i="4"/>
  <c r="U20" i="4"/>
  <c r="O20" i="4"/>
  <c r="V20" i="4" s="1"/>
  <c r="U19" i="4"/>
  <c r="O19" i="4"/>
  <c r="U18" i="4"/>
  <c r="O18" i="4"/>
  <c r="U17" i="4"/>
  <c r="O17" i="4"/>
  <c r="U16" i="4"/>
  <c r="O16" i="4"/>
  <c r="V16" i="4" s="1"/>
  <c r="U15" i="4"/>
  <c r="O15" i="4"/>
  <c r="U14" i="4"/>
  <c r="O14" i="4"/>
  <c r="U13" i="4"/>
  <c r="O13" i="4"/>
  <c r="E13" i="4"/>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U12" i="4"/>
  <c r="O12" i="4"/>
  <c r="E12" i="4"/>
  <c r="D12" i="4"/>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B12" i="4"/>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C18" i="1"/>
  <c r="C10" i="1"/>
  <c r="C14" i="1" s="1"/>
  <c r="V14" i="4" l="1"/>
  <c r="V24" i="4"/>
  <c r="V36" i="4"/>
  <c r="V12" i="4"/>
  <c r="W12" i="4" s="1"/>
  <c r="V15" i="4"/>
  <c r="V19" i="4"/>
  <c r="V27" i="4"/>
  <c r="V35" i="4"/>
  <c r="V39" i="4"/>
  <c r="V17" i="4"/>
  <c r="V21" i="4"/>
  <c r="V25" i="4"/>
  <c r="V29" i="4"/>
  <c r="V33" i="4"/>
  <c r="V37" i="4"/>
  <c r="V41" i="4"/>
  <c r="V18" i="4"/>
  <c r="V22" i="4"/>
  <c r="V26" i="4"/>
  <c r="V30" i="4"/>
  <c r="V34" i="4"/>
  <c r="V38" i="4"/>
  <c r="V42" i="4"/>
  <c r="V13" i="4"/>
  <c r="V23" i="4"/>
  <c r="V31" i="4"/>
  <c r="W13" i="4" l="1"/>
  <c r="W14" i="4" s="1"/>
  <c r="W15" i="4" s="1"/>
  <c r="W16" i="4" s="1"/>
  <c r="W17" i="4" s="1"/>
  <c r="W18" i="4" s="1"/>
  <c r="W19" i="4" s="1"/>
  <c r="W20" i="4" s="1"/>
  <c r="W21" i="4" s="1"/>
  <c r="W22" i="4" s="1"/>
  <c r="W23" i="4"/>
  <c r="W24" i="4" s="1"/>
  <c r="W25" i="4" s="1"/>
  <c r="W26" i="4" s="1"/>
  <c r="W27" i="4" s="1"/>
  <c r="W28" i="4" s="1"/>
  <c r="W29" i="4" s="1"/>
  <c r="W30" i="4" s="1"/>
  <c r="W31" i="4" s="1"/>
  <c r="W32" i="4" s="1"/>
  <c r="W33" i="4" s="1"/>
  <c r="W34" i="4" s="1"/>
  <c r="W35" i="4" s="1"/>
  <c r="W36" i="4" s="1"/>
  <c r="W37" i="4" s="1"/>
  <c r="W38" i="4" s="1"/>
  <c r="W39" i="4" s="1"/>
  <c r="W40" i="4" s="1"/>
  <c r="W41" i="4" s="1"/>
  <c r="W42" i="4" s="1"/>
</calcChain>
</file>

<file path=xl/sharedStrings.xml><?xml version="1.0" encoding="utf-8"?>
<sst xmlns="http://schemas.openxmlformats.org/spreadsheetml/2006/main" count="278" uniqueCount="126">
  <si>
    <t>食料</t>
    <rPh sb="0" eb="2">
      <t>ショクリョウ</t>
    </rPh>
    <phoneticPr fontId="4"/>
  </si>
  <si>
    <t>住居</t>
    <rPh sb="0" eb="2">
      <t>ジュウキョ</t>
    </rPh>
    <phoneticPr fontId="4"/>
  </si>
  <si>
    <t>光熱・水道</t>
    <rPh sb="0" eb="2">
      <t>コウネツ</t>
    </rPh>
    <rPh sb="3" eb="5">
      <t>スイドウ</t>
    </rPh>
    <phoneticPr fontId="4"/>
  </si>
  <si>
    <t>家具・家事用品</t>
    <rPh sb="0" eb="2">
      <t>カグ</t>
    </rPh>
    <rPh sb="3" eb="7">
      <t>カジヨウヒン</t>
    </rPh>
    <phoneticPr fontId="4"/>
  </si>
  <si>
    <t>被服及び履物</t>
    <rPh sb="0" eb="2">
      <t>ヒフク</t>
    </rPh>
    <rPh sb="2" eb="3">
      <t>オヨ</t>
    </rPh>
    <rPh sb="4" eb="6">
      <t>ハキモノ</t>
    </rPh>
    <phoneticPr fontId="4"/>
  </si>
  <si>
    <t>保健医療</t>
    <rPh sb="0" eb="4">
      <t>ホケンイリョウ</t>
    </rPh>
    <phoneticPr fontId="4"/>
  </si>
  <si>
    <t>交通・通信</t>
    <rPh sb="0" eb="2">
      <t>コウツウ</t>
    </rPh>
    <rPh sb="3" eb="5">
      <t>ツウシン</t>
    </rPh>
    <phoneticPr fontId="4"/>
  </si>
  <si>
    <t>小計（基礎生活費）</t>
    <rPh sb="0" eb="2">
      <t>ショウケイ</t>
    </rPh>
    <rPh sb="3" eb="8">
      <t>キソセイカツヒ</t>
    </rPh>
    <phoneticPr fontId="4"/>
  </si>
  <si>
    <t>教育・教養娯楽</t>
    <rPh sb="0" eb="2">
      <t>キョウイク</t>
    </rPh>
    <rPh sb="3" eb="7">
      <t>キョウヨウゴラク</t>
    </rPh>
    <phoneticPr fontId="4"/>
  </si>
  <si>
    <t>諸雑費</t>
    <rPh sb="0" eb="3">
      <t>ショザッピ</t>
    </rPh>
    <phoneticPr fontId="4"/>
  </si>
  <si>
    <t>交際費ほか</t>
    <rPh sb="0" eb="3">
      <t>コウサイヒ</t>
    </rPh>
    <phoneticPr fontId="4"/>
  </si>
  <si>
    <t>消費支出合計</t>
    <rPh sb="0" eb="4">
      <t>ショウヒシシュツ</t>
    </rPh>
    <rPh sb="4" eb="6">
      <t>ゴウケイ</t>
    </rPh>
    <phoneticPr fontId="4"/>
  </si>
  <si>
    <t>直接税</t>
    <rPh sb="0" eb="3">
      <t>チョクセツゼイ</t>
    </rPh>
    <phoneticPr fontId="4"/>
  </si>
  <si>
    <t>社会保険料ほか</t>
    <rPh sb="0" eb="2">
      <t>シャカイ</t>
    </rPh>
    <rPh sb="2" eb="5">
      <t>ホケンリョウ</t>
    </rPh>
    <phoneticPr fontId="4"/>
  </si>
  <si>
    <t>非消費支出合計</t>
    <rPh sb="0" eb="1">
      <t>ヒ</t>
    </rPh>
    <rPh sb="1" eb="5">
      <t>ショウヒシシュツ</t>
    </rPh>
    <rPh sb="5" eb="7">
      <t>ゴウケイ</t>
    </rPh>
    <phoneticPr fontId="4"/>
  </si>
  <si>
    <t>60歳定年以降の長期家計プラン(作成例)</t>
    <rPh sb="2" eb="3">
      <t>サイ</t>
    </rPh>
    <rPh sb="3" eb="5">
      <t>テイネン</t>
    </rPh>
    <rPh sb="5" eb="7">
      <t>イコウ</t>
    </rPh>
    <rPh sb="8" eb="10">
      <t>チョウキ</t>
    </rPh>
    <rPh sb="10" eb="12">
      <t>カケイ</t>
    </rPh>
    <rPh sb="16" eb="18">
      <t>サクセイ</t>
    </rPh>
    <rPh sb="18" eb="19">
      <t>レイ</t>
    </rPh>
    <phoneticPr fontId="6"/>
  </si>
  <si>
    <t>夫の年齢</t>
    <rPh sb="0" eb="1">
      <t>オット</t>
    </rPh>
    <rPh sb="2" eb="4">
      <t>ネンレイ</t>
    </rPh>
    <phoneticPr fontId="6"/>
  </si>
  <si>
    <t>60歳時点での預貯金残高</t>
    <rPh sb="2" eb="3">
      <t>サイ</t>
    </rPh>
    <rPh sb="3" eb="5">
      <t>ジテン</t>
    </rPh>
    <rPh sb="7" eb="10">
      <t>ヨチョキン</t>
    </rPh>
    <rPh sb="10" eb="12">
      <t>ザンダカ</t>
    </rPh>
    <phoneticPr fontId="6"/>
  </si>
  <si>
    <t>年</t>
    <rPh sb="0" eb="1">
      <t>ネン</t>
    </rPh>
    <phoneticPr fontId="6"/>
  </si>
  <si>
    <t>歳</t>
    <rPh sb="0" eb="1">
      <t>サイ</t>
    </rPh>
    <phoneticPr fontId="6"/>
  </si>
  <si>
    <t>万円</t>
    <rPh sb="0" eb="2">
      <t>マンエン</t>
    </rPh>
    <phoneticPr fontId="6"/>
  </si>
  <si>
    <t>妻の年齢</t>
    <rPh sb="0" eb="1">
      <t>ツマ</t>
    </rPh>
    <rPh sb="2" eb="4">
      <t>ネンレイ</t>
    </rPh>
    <phoneticPr fontId="6"/>
  </si>
  <si>
    <t>（単位：万円）</t>
    <rPh sb="1" eb="3">
      <t>タンイ</t>
    </rPh>
    <rPh sb="4" eb="6">
      <t>マンエン</t>
    </rPh>
    <phoneticPr fontId="6"/>
  </si>
  <si>
    <t>西暦・年齢</t>
    <rPh sb="0" eb="2">
      <t>セイレキ</t>
    </rPh>
    <rPh sb="3" eb="5">
      <t>ネンレイ</t>
    </rPh>
    <phoneticPr fontId="6"/>
  </si>
  <si>
    <t>家庭の出来事</t>
    <rPh sb="0" eb="2">
      <t>カテイ</t>
    </rPh>
    <rPh sb="3" eb="6">
      <t>デキゴト</t>
    </rPh>
    <phoneticPr fontId="6"/>
  </si>
  <si>
    <t>収                 入</t>
    <rPh sb="0" eb="1">
      <t>オサム</t>
    </rPh>
    <rPh sb="18" eb="19">
      <t>イリ</t>
    </rPh>
    <phoneticPr fontId="6"/>
  </si>
  <si>
    <t>支              出</t>
    <rPh sb="0" eb="1">
      <t>ササ</t>
    </rPh>
    <rPh sb="15" eb="16">
      <t>デ</t>
    </rPh>
    <phoneticPr fontId="6"/>
  </si>
  <si>
    <t>預貯金
残　高</t>
    <rPh sb="0" eb="3">
      <t>ヨチョキン</t>
    </rPh>
    <rPh sb="4" eb="5">
      <t>ザン</t>
    </rPh>
    <rPh sb="6" eb="7">
      <t>コウ</t>
    </rPh>
    <phoneticPr fontId="6"/>
  </si>
  <si>
    <t>公的年金</t>
    <rPh sb="0" eb="2">
      <t>コウテキ</t>
    </rPh>
    <rPh sb="2" eb="4">
      <t>ネンキン</t>
    </rPh>
    <phoneticPr fontId="6"/>
  </si>
  <si>
    <t>給与所得
（夫婦）</t>
    <rPh sb="0" eb="2">
      <t>キュウヨ</t>
    </rPh>
    <rPh sb="2" eb="4">
      <t>ショトク</t>
    </rPh>
    <rPh sb="6" eb="8">
      <t>フウフ</t>
    </rPh>
    <phoneticPr fontId="6"/>
  </si>
  <si>
    <t>個人年金</t>
    <rPh sb="0" eb="2">
      <t>コジン</t>
    </rPh>
    <rPh sb="2" eb="4">
      <t>ネンキン</t>
    </rPh>
    <phoneticPr fontId="6"/>
  </si>
  <si>
    <t>退職金、雇用保険</t>
    <rPh sb="0" eb="3">
      <t>タイショクキン</t>
    </rPh>
    <rPh sb="4" eb="6">
      <t>コヨウ</t>
    </rPh>
    <rPh sb="6" eb="8">
      <t>ホケン</t>
    </rPh>
    <phoneticPr fontId="6"/>
  </si>
  <si>
    <t>その他の収入</t>
    <rPh sb="2" eb="3">
      <t>タ</t>
    </rPh>
    <rPh sb="4" eb="6">
      <t>シュウニュウ</t>
    </rPh>
    <phoneticPr fontId="6"/>
  </si>
  <si>
    <t>収入合計</t>
    <rPh sb="0" eb="2">
      <t>シュウニュウ</t>
    </rPh>
    <rPh sb="2" eb="4">
      <t>ゴウケイ</t>
    </rPh>
    <phoneticPr fontId="6"/>
  </si>
  <si>
    <t>基　礎
生活費</t>
    <rPh sb="0" eb="1">
      <t>モト</t>
    </rPh>
    <rPh sb="2" eb="3">
      <t>イシズエ</t>
    </rPh>
    <rPh sb="4" eb="7">
      <t>セイカツヒ</t>
    </rPh>
    <phoneticPr fontId="6"/>
  </si>
  <si>
    <t>税、社保
家賃等</t>
    <rPh sb="0" eb="1">
      <t>ゼイ</t>
    </rPh>
    <rPh sb="2" eb="4">
      <t>シャホ</t>
    </rPh>
    <rPh sb="5" eb="7">
      <t>ヤチン</t>
    </rPh>
    <rPh sb="7" eb="8">
      <t>トウ</t>
    </rPh>
    <phoneticPr fontId="6"/>
  </si>
  <si>
    <t>ローン返済金</t>
    <rPh sb="3" eb="5">
      <t>ヘンサイ</t>
    </rPh>
    <rPh sb="5" eb="6">
      <t>キン</t>
    </rPh>
    <phoneticPr fontId="6"/>
  </si>
  <si>
    <t>趣味・娯楽費・交際費</t>
    <rPh sb="0" eb="2">
      <t>シュミ</t>
    </rPh>
    <rPh sb="3" eb="6">
      <t>ゴラクヒ</t>
    </rPh>
    <rPh sb="7" eb="10">
      <t>コウサイヒ</t>
    </rPh>
    <phoneticPr fontId="6"/>
  </si>
  <si>
    <t>その他の支出</t>
    <rPh sb="2" eb="3">
      <t>タ</t>
    </rPh>
    <rPh sb="4" eb="6">
      <t>シシュツ</t>
    </rPh>
    <phoneticPr fontId="6"/>
  </si>
  <si>
    <t>支出合計</t>
    <rPh sb="0" eb="2">
      <t>シシュツ</t>
    </rPh>
    <rPh sb="2" eb="4">
      <t>ゴウケイ</t>
    </rPh>
    <phoneticPr fontId="6"/>
  </si>
  <si>
    <t>収支残</t>
    <rPh sb="0" eb="2">
      <t>シュウシ</t>
    </rPh>
    <rPh sb="2" eb="3">
      <t>ザン</t>
    </rPh>
    <phoneticPr fontId="6"/>
  </si>
  <si>
    <t>年</t>
    <rPh sb="0" eb="1">
      <t>トシ</t>
    </rPh>
    <phoneticPr fontId="6"/>
  </si>
  <si>
    <t>夫</t>
    <rPh sb="0" eb="1">
      <t>オット</t>
    </rPh>
    <phoneticPr fontId="6"/>
  </si>
  <si>
    <t>妻</t>
    <rPh sb="0" eb="1">
      <t>ツマ</t>
    </rPh>
    <phoneticPr fontId="6"/>
  </si>
  <si>
    <t>妻57歳国民年金に加入</t>
    <rPh sb="0" eb="1">
      <t>ツマ</t>
    </rPh>
    <rPh sb="3" eb="4">
      <t>サイ</t>
    </rPh>
    <rPh sb="4" eb="6">
      <t>コクミン</t>
    </rPh>
    <rPh sb="6" eb="8">
      <t>ネンキン</t>
    </rPh>
    <rPh sb="9" eb="11">
      <t>カニュウ</t>
    </rPh>
    <phoneticPr fontId="6"/>
  </si>
  <si>
    <t>夫65歳年金受給開始</t>
    <rPh sb="0" eb="1">
      <t>オット</t>
    </rPh>
    <rPh sb="3" eb="4">
      <t>サイ</t>
    </rPh>
    <rPh sb="4" eb="6">
      <t>ネンキン</t>
    </rPh>
    <rPh sb="6" eb="8">
      <t>ジュキュウ</t>
    </rPh>
    <rPh sb="8" eb="10">
      <t>カイシ</t>
    </rPh>
    <phoneticPr fontId="6"/>
  </si>
  <si>
    <t>妻65歳年金受給開始</t>
    <rPh sb="0" eb="1">
      <t>ツマ</t>
    </rPh>
    <rPh sb="3" eb="4">
      <t>サイ</t>
    </rPh>
    <rPh sb="4" eb="6">
      <t>ネンキン</t>
    </rPh>
    <rPh sb="6" eb="8">
      <t>ジュキュウ</t>
    </rPh>
    <rPh sb="8" eb="10">
      <t>カイシ</t>
    </rPh>
    <phoneticPr fontId="6"/>
  </si>
  <si>
    <t xml:space="preserve"> </t>
    <phoneticPr fontId="6"/>
  </si>
  <si>
    <t>海外旅行</t>
    <rPh sb="0" eb="4">
      <t>カイガイリョコウ</t>
    </rPh>
    <phoneticPr fontId="6"/>
  </si>
  <si>
    <t>家のリフォーム</t>
    <rPh sb="0" eb="1">
      <t>イエ</t>
    </rPh>
    <phoneticPr fontId="6"/>
  </si>
  <si>
    <t>年 度</t>
    <rPh sb="0" eb="1">
      <t>トシ</t>
    </rPh>
    <rPh sb="2" eb="3">
      <t>ド</t>
    </rPh>
    <phoneticPr fontId="6"/>
  </si>
  <si>
    <t>家具等買換え</t>
    <rPh sb="0" eb="3">
      <t>カグトウ</t>
    </rPh>
    <rPh sb="3" eb="5">
      <t>カイカ</t>
    </rPh>
    <phoneticPr fontId="6"/>
  </si>
  <si>
    <t>子供の結婚</t>
    <rPh sb="0" eb="2">
      <t>コドモ</t>
    </rPh>
    <rPh sb="3" eb="5">
      <t>ケッコン</t>
    </rPh>
    <phoneticPr fontId="6"/>
  </si>
  <si>
    <t/>
  </si>
  <si>
    <t>自動車の買換え</t>
    <rPh sb="0" eb="3">
      <t>ジドウシャ</t>
    </rPh>
    <rPh sb="4" eb="6">
      <t>カイカ</t>
    </rPh>
    <phoneticPr fontId="6"/>
  </si>
  <si>
    <t>家電等買換え</t>
    <rPh sb="0" eb="3">
      <t>カデントウ</t>
    </rPh>
    <rPh sb="3" eb="5">
      <t>カイカ</t>
    </rPh>
    <phoneticPr fontId="6"/>
  </si>
  <si>
    <t>60歳定年以降の長期家計プラン(作成用)</t>
    <rPh sb="2" eb="3">
      <t>サイ</t>
    </rPh>
    <rPh sb="3" eb="5">
      <t>テイネン</t>
    </rPh>
    <rPh sb="5" eb="7">
      <t>イコウ</t>
    </rPh>
    <rPh sb="8" eb="10">
      <t>チョウキ</t>
    </rPh>
    <rPh sb="10" eb="12">
      <t>カケイ</t>
    </rPh>
    <rPh sb="16" eb="18">
      <t>サクセイ</t>
    </rPh>
    <rPh sb="18" eb="19">
      <t>ヨウ</t>
    </rPh>
    <phoneticPr fontId="6"/>
  </si>
  <si>
    <t>趣味・娯楽費</t>
    <rPh sb="0" eb="2">
      <t>シュミ</t>
    </rPh>
    <rPh sb="3" eb="5">
      <t>ゴラク</t>
    </rPh>
    <rPh sb="5" eb="6">
      <t>ヒ</t>
    </rPh>
    <phoneticPr fontId="6"/>
  </si>
  <si>
    <t>①90歳時点での
差引残高累計額</t>
    <rPh sb="3" eb="4">
      <t>サイ</t>
    </rPh>
    <rPh sb="4" eb="6">
      <t>ジテン</t>
    </rPh>
    <rPh sb="9" eb="11">
      <t>サシヒキ</t>
    </rPh>
    <rPh sb="11" eb="13">
      <t>ザンダカ</t>
    </rPh>
    <rPh sb="13" eb="15">
      <t>ルイケイ</t>
    </rPh>
    <rPh sb="15" eb="16">
      <t>ガク</t>
    </rPh>
    <phoneticPr fontId="6"/>
  </si>
  <si>
    <t>－</t>
    <phoneticPr fontId="6"/>
  </si>
  <si>
    <t>②予備費</t>
    <rPh sb="1" eb="4">
      <t>ヨビヒ</t>
    </rPh>
    <phoneticPr fontId="6"/>
  </si>
  <si>
    <t>＝</t>
    <phoneticPr fontId="6"/>
  </si>
  <si>
    <t>③ゆとり資金額
（①－②）</t>
    <rPh sb="4" eb="6">
      <t>シキン</t>
    </rPh>
    <rPh sb="6" eb="7">
      <t>ガク</t>
    </rPh>
    <phoneticPr fontId="6"/>
  </si>
  <si>
    <t>ゆとり資金使用計画表</t>
    <rPh sb="3" eb="5">
      <t>シキン</t>
    </rPh>
    <rPh sb="5" eb="7">
      <t>シヨウ</t>
    </rPh>
    <rPh sb="7" eb="9">
      <t>ケイカク</t>
    </rPh>
    <rPh sb="9" eb="10">
      <t>ヒョウ</t>
    </rPh>
    <phoneticPr fontId="6"/>
  </si>
  <si>
    <t>支出項目</t>
    <rPh sb="0" eb="2">
      <t>シシュツ</t>
    </rPh>
    <rPh sb="2" eb="4">
      <t>コウモク</t>
    </rPh>
    <phoneticPr fontId="6"/>
  </si>
  <si>
    <t>予算額（万円）</t>
    <rPh sb="0" eb="3">
      <t>ヨサンガク</t>
    </rPh>
    <rPh sb="4" eb="6">
      <t>マンエン</t>
    </rPh>
    <phoneticPr fontId="6"/>
  </si>
  <si>
    <t>備　　　　考</t>
    <rPh sb="0" eb="1">
      <t>ソナエ</t>
    </rPh>
    <rPh sb="5" eb="6">
      <t>コウ</t>
    </rPh>
    <phoneticPr fontId="6"/>
  </si>
  <si>
    <t>合　　　　　計</t>
    <rPh sb="0" eb="1">
      <t>ゴウ</t>
    </rPh>
    <rPh sb="6" eb="7">
      <t>ケイ</t>
    </rPh>
    <phoneticPr fontId="6"/>
  </si>
  <si>
    <t>財　産　一　覧　表</t>
    <rPh sb="0" eb="1">
      <t>ザイ</t>
    </rPh>
    <rPh sb="2" eb="3">
      <t>サン</t>
    </rPh>
    <rPh sb="4" eb="5">
      <t>イチ</t>
    </rPh>
    <rPh sb="6" eb="7">
      <t>ラン</t>
    </rPh>
    <rPh sb="8" eb="9">
      <t>ヒョウ</t>
    </rPh>
    <phoneticPr fontId="6"/>
  </si>
  <si>
    <t>項　　　目</t>
    <rPh sb="0" eb="1">
      <t>コウ</t>
    </rPh>
    <rPh sb="4" eb="5">
      <t>メ</t>
    </rPh>
    <phoneticPr fontId="6"/>
  </si>
  <si>
    <t>令和　　年　　月現在</t>
    <rPh sb="0" eb="2">
      <t>レイワ</t>
    </rPh>
    <rPh sb="4" eb="5">
      <t>ネン</t>
    </rPh>
    <rPh sb="7" eb="8">
      <t>ガツ</t>
    </rPh>
    <rPh sb="8" eb="10">
      <t>ゲンザイ</t>
    </rPh>
    <phoneticPr fontId="6"/>
  </si>
  <si>
    <t>①
資
産</t>
    <rPh sb="3" eb="4">
      <t>シ</t>
    </rPh>
    <rPh sb="8" eb="9">
      <t>サン</t>
    </rPh>
    <phoneticPr fontId="6"/>
  </si>
  <si>
    <t>現　　　金</t>
    <rPh sb="0" eb="1">
      <t>ウツツ</t>
    </rPh>
    <rPh sb="4" eb="5">
      <t>キン</t>
    </rPh>
    <phoneticPr fontId="6"/>
  </si>
  <si>
    <t>預　貯　金</t>
    <rPh sb="0" eb="1">
      <t>アズカリ</t>
    </rPh>
    <rPh sb="2" eb="3">
      <t>チョ</t>
    </rPh>
    <rPh sb="4" eb="5">
      <t>カネ</t>
    </rPh>
    <phoneticPr fontId="6"/>
  </si>
  <si>
    <t>株　　　式</t>
    <rPh sb="0" eb="1">
      <t>カブ</t>
    </rPh>
    <rPh sb="4" eb="5">
      <t>シキ</t>
    </rPh>
    <phoneticPr fontId="6"/>
  </si>
  <si>
    <t>そ　の　他</t>
    <rPh sb="4" eb="5">
      <t>タ</t>
    </rPh>
    <phoneticPr fontId="6"/>
  </si>
  <si>
    <t>小　　　計（Ａ）</t>
    <rPh sb="0" eb="1">
      <t>ショウ</t>
    </rPh>
    <rPh sb="4" eb="5">
      <t>ケイ</t>
    </rPh>
    <phoneticPr fontId="6"/>
  </si>
  <si>
    <t>不動産</t>
    <rPh sb="0" eb="3">
      <t>フドウサン</t>
    </rPh>
    <phoneticPr fontId="6"/>
  </si>
  <si>
    <t>土　地</t>
    <rPh sb="0" eb="1">
      <t>ツチ</t>
    </rPh>
    <rPh sb="2" eb="3">
      <t>チ</t>
    </rPh>
    <phoneticPr fontId="6"/>
  </si>
  <si>
    <t>建　物</t>
    <rPh sb="0" eb="1">
      <t>ケン</t>
    </rPh>
    <rPh sb="2" eb="3">
      <t>ブツ</t>
    </rPh>
    <phoneticPr fontId="6"/>
  </si>
  <si>
    <t>その他資産</t>
    <rPh sb="2" eb="3">
      <t>タ</t>
    </rPh>
    <rPh sb="3" eb="5">
      <t>シサン</t>
    </rPh>
    <phoneticPr fontId="6"/>
  </si>
  <si>
    <t>（会員権等）</t>
    <rPh sb="1" eb="3">
      <t>カイイン</t>
    </rPh>
    <rPh sb="3" eb="4">
      <t>ケン</t>
    </rPh>
    <rPh sb="4" eb="5">
      <t>トウ</t>
    </rPh>
    <phoneticPr fontId="6"/>
  </si>
  <si>
    <t>小　　　計（Ｂ）</t>
    <rPh sb="0" eb="1">
      <t>ショウ</t>
    </rPh>
    <rPh sb="4" eb="5">
      <t>ケイ</t>
    </rPh>
    <phoneticPr fontId="6"/>
  </si>
  <si>
    <t>資産合計（Ａ＋Ｂ）</t>
    <rPh sb="0" eb="2">
      <t>シサン</t>
    </rPh>
    <rPh sb="2" eb="4">
      <t>ゴウケイ</t>
    </rPh>
    <phoneticPr fontId="6"/>
  </si>
  <si>
    <t>②　負　　　　　債</t>
    <rPh sb="2" eb="3">
      <t>フ</t>
    </rPh>
    <rPh sb="8" eb="9">
      <t>サイ</t>
    </rPh>
    <phoneticPr fontId="6"/>
  </si>
  <si>
    <t>　　自己資産　＝　資産合計（Ａ＋Ｂ）　－　②負債</t>
    <rPh sb="2" eb="4">
      <t>ジコ</t>
    </rPh>
    <rPh sb="4" eb="6">
      <t>シサン</t>
    </rPh>
    <rPh sb="9" eb="11">
      <t>シサン</t>
    </rPh>
    <rPh sb="11" eb="13">
      <t>ゴウケイ</t>
    </rPh>
    <rPh sb="22" eb="24">
      <t>フサイ</t>
    </rPh>
    <phoneticPr fontId="6"/>
  </si>
  <si>
    <t>万円</t>
    <phoneticPr fontId="6"/>
  </si>
  <si>
    <t>1年間の収支状況</t>
    <rPh sb="1" eb="3">
      <t>ネンカン</t>
    </rPh>
    <rPh sb="4" eb="6">
      <t>シュウシ</t>
    </rPh>
    <rPh sb="6" eb="8">
      <t>ジョウキョウ</t>
    </rPh>
    <phoneticPr fontId="6"/>
  </si>
  <si>
    <t>項　　　　目</t>
    <rPh sb="0" eb="1">
      <t>コウ</t>
    </rPh>
    <rPh sb="5" eb="6">
      <t>メ</t>
    </rPh>
    <phoneticPr fontId="6"/>
  </si>
  <si>
    <t>金　　　　額</t>
    <rPh sb="0" eb="1">
      <t>キン</t>
    </rPh>
    <rPh sb="5" eb="6">
      <t>ガク</t>
    </rPh>
    <phoneticPr fontId="6"/>
  </si>
  <si>
    <t>収
入</t>
    <rPh sb="0" eb="1">
      <t>オサム</t>
    </rPh>
    <rPh sb="3" eb="4">
      <t>イリ</t>
    </rPh>
    <phoneticPr fontId="6"/>
  </si>
  <si>
    <t>①夫の収入</t>
    <rPh sb="1" eb="2">
      <t>オット</t>
    </rPh>
    <rPh sb="3" eb="5">
      <t>シュウニュウ</t>
    </rPh>
    <phoneticPr fontId="6"/>
  </si>
  <si>
    <t>手取り年収の合計額（注1）</t>
    <rPh sb="0" eb="2">
      <t>テド</t>
    </rPh>
    <rPh sb="3" eb="5">
      <t>ネンシュウ</t>
    </rPh>
    <rPh sb="6" eb="8">
      <t>ゴウケイ</t>
    </rPh>
    <rPh sb="8" eb="9">
      <t>ガク</t>
    </rPh>
    <rPh sb="10" eb="11">
      <t>チュウ</t>
    </rPh>
    <phoneticPr fontId="6"/>
  </si>
  <si>
    <t>②妻の収入</t>
    <rPh sb="1" eb="2">
      <t>ツマ</t>
    </rPh>
    <rPh sb="3" eb="5">
      <t>シュウニュウ</t>
    </rPh>
    <phoneticPr fontId="6"/>
  </si>
  <si>
    <t>手取り年収の合計額（注1）</t>
    <phoneticPr fontId="6"/>
  </si>
  <si>
    <t>③その他の収入</t>
    <phoneticPr fontId="6"/>
  </si>
  <si>
    <t>農業所得・不動産所得等</t>
    <phoneticPr fontId="6"/>
  </si>
  <si>
    <t>④預貯金の取崩し</t>
    <rPh sb="1" eb="4">
      <t>ヨチョキン</t>
    </rPh>
    <rPh sb="5" eb="7">
      <t>トリクズ</t>
    </rPh>
    <phoneticPr fontId="6"/>
  </si>
  <si>
    <t>ア．収入合計</t>
    <rPh sb="2" eb="4">
      <t>シュウニュウ</t>
    </rPh>
    <rPh sb="4" eb="6">
      <t>ゴウケイ</t>
    </rPh>
    <phoneticPr fontId="6"/>
  </si>
  <si>
    <t>支
出</t>
    <rPh sb="0" eb="1">
      <t>ササ</t>
    </rPh>
    <rPh sb="6" eb="7">
      <t>デ</t>
    </rPh>
    <phoneticPr fontId="6"/>
  </si>
  <si>
    <t>①住居費</t>
    <rPh sb="1" eb="4">
      <t>ジュウキョヒ</t>
    </rPh>
    <phoneticPr fontId="6"/>
  </si>
  <si>
    <t>家賃・共益費等</t>
    <rPh sb="0" eb="2">
      <t>ヤチン</t>
    </rPh>
    <rPh sb="3" eb="6">
      <t>キョウエキヒ</t>
    </rPh>
    <rPh sb="6" eb="7">
      <t>トウ</t>
    </rPh>
    <phoneticPr fontId="6"/>
  </si>
  <si>
    <t>②税金</t>
    <rPh sb="1" eb="3">
      <t>ゼイキン</t>
    </rPh>
    <phoneticPr fontId="6"/>
  </si>
  <si>
    <t>固定資産税等（注2）</t>
    <rPh sb="0" eb="2">
      <t>コテイ</t>
    </rPh>
    <rPh sb="2" eb="5">
      <t>シサンゼイ</t>
    </rPh>
    <rPh sb="5" eb="6">
      <t>トウ</t>
    </rPh>
    <rPh sb="7" eb="8">
      <t>チュウ</t>
    </rPh>
    <phoneticPr fontId="6"/>
  </si>
  <si>
    <t>③社会保険料</t>
    <rPh sb="1" eb="3">
      <t>シャカイ</t>
    </rPh>
    <rPh sb="3" eb="6">
      <t>ホケンリョウ</t>
    </rPh>
    <phoneticPr fontId="6"/>
  </si>
  <si>
    <t>国民年金保険料等（注3）</t>
    <rPh sb="0" eb="2">
      <t>コクミン</t>
    </rPh>
    <rPh sb="2" eb="4">
      <t>ネンキン</t>
    </rPh>
    <rPh sb="4" eb="7">
      <t>ホケンリョウ</t>
    </rPh>
    <rPh sb="7" eb="8">
      <t>トウ</t>
    </rPh>
    <rPh sb="9" eb="10">
      <t>チュウ</t>
    </rPh>
    <phoneticPr fontId="6"/>
  </si>
  <si>
    <t>④ローンの返済</t>
    <rPh sb="5" eb="7">
      <t>ヘンサイ</t>
    </rPh>
    <phoneticPr fontId="6"/>
  </si>
  <si>
    <t>住宅ローン等の年間返済額</t>
    <rPh sb="0" eb="2">
      <t>ジュウタク</t>
    </rPh>
    <rPh sb="5" eb="6">
      <t>トウ</t>
    </rPh>
    <rPh sb="7" eb="9">
      <t>ネンカン</t>
    </rPh>
    <rPh sb="9" eb="11">
      <t>ヘンサイ</t>
    </rPh>
    <rPh sb="11" eb="12">
      <t>ガク</t>
    </rPh>
    <phoneticPr fontId="6"/>
  </si>
  <si>
    <t>⑤趣味・娯楽費用</t>
    <rPh sb="1" eb="3">
      <t>シュミ</t>
    </rPh>
    <rPh sb="4" eb="6">
      <t>ゴラク</t>
    </rPh>
    <rPh sb="6" eb="8">
      <t>ヒヨウ</t>
    </rPh>
    <phoneticPr fontId="6"/>
  </si>
  <si>
    <t>⑥教育費</t>
    <rPh sb="1" eb="4">
      <t>キョウイクヒ</t>
    </rPh>
    <phoneticPr fontId="6"/>
  </si>
  <si>
    <t>子弟の教育費用</t>
    <rPh sb="0" eb="2">
      <t>シテイ</t>
    </rPh>
    <rPh sb="3" eb="5">
      <t>キョウイク</t>
    </rPh>
    <rPh sb="5" eb="7">
      <t>ヒヨウ</t>
    </rPh>
    <phoneticPr fontId="6"/>
  </si>
  <si>
    <t>⑦その他大型支出</t>
    <rPh sb="3" eb="4">
      <t>タ</t>
    </rPh>
    <rPh sb="4" eb="6">
      <t>オオガタ</t>
    </rPh>
    <rPh sb="6" eb="8">
      <t>シシュツ</t>
    </rPh>
    <phoneticPr fontId="6"/>
  </si>
  <si>
    <t>旅行費、耐久消費財購入等</t>
    <rPh sb="0" eb="2">
      <t>リョコウ</t>
    </rPh>
    <rPh sb="2" eb="3">
      <t>ヒ</t>
    </rPh>
    <rPh sb="4" eb="6">
      <t>タイキュウ</t>
    </rPh>
    <rPh sb="6" eb="8">
      <t>ショウヒ</t>
    </rPh>
    <rPh sb="8" eb="9">
      <t>ザイ</t>
    </rPh>
    <rPh sb="9" eb="11">
      <t>コウニュウ</t>
    </rPh>
    <rPh sb="11" eb="12">
      <t>トウ</t>
    </rPh>
    <phoneticPr fontId="6"/>
  </si>
  <si>
    <t>⑧預貯金繰入れ</t>
    <rPh sb="1" eb="4">
      <t>ヨチョキン</t>
    </rPh>
    <rPh sb="4" eb="5">
      <t>ク</t>
    </rPh>
    <rPh sb="5" eb="6">
      <t>イ</t>
    </rPh>
    <phoneticPr fontId="6"/>
  </si>
  <si>
    <t>イ．支出小計</t>
    <rPh sb="2" eb="4">
      <t>シシュツ</t>
    </rPh>
    <rPh sb="4" eb="6">
      <t>ショウケイ</t>
    </rPh>
    <phoneticPr fontId="6"/>
  </si>
  <si>
    <t>⑨基礎生活費</t>
    <rPh sb="1" eb="3">
      <t>キソ</t>
    </rPh>
    <rPh sb="3" eb="6">
      <t>セイカツヒ</t>
    </rPh>
    <phoneticPr fontId="6"/>
  </si>
  <si>
    <t>ア－イ（注４）</t>
    <rPh sb="4" eb="5">
      <t>チュウ</t>
    </rPh>
    <phoneticPr fontId="6"/>
  </si>
  <si>
    <t>ウ．支出合計</t>
    <rPh sb="2" eb="4">
      <t>シシュツ</t>
    </rPh>
    <rPh sb="4" eb="6">
      <t>ゴウケイ</t>
    </rPh>
    <phoneticPr fontId="6"/>
  </si>
  <si>
    <t>（注1）</t>
    <rPh sb="1" eb="2">
      <t>チュウ</t>
    </rPh>
    <phoneticPr fontId="6"/>
  </si>
  <si>
    <t>給与から天引きになっている所得税や地方税の税金、厚生年金保険料や健康保険料、雇用保険料などの社会保険料を除いた手取り金額を記入します。</t>
    <rPh sb="0" eb="2">
      <t>キュウヨ</t>
    </rPh>
    <rPh sb="4" eb="6">
      <t>テンビ</t>
    </rPh>
    <rPh sb="13" eb="16">
      <t>ショトクゼイ</t>
    </rPh>
    <rPh sb="17" eb="20">
      <t>チホウゼイ</t>
    </rPh>
    <rPh sb="21" eb="23">
      <t>ゼイキン</t>
    </rPh>
    <rPh sb="24" eb="26">
      <t>コウセイ</t>
    </rPh>
    <rPh sb="26" eb="28">
      <t>ネンキン</t>
    </rPh>
    <rPh sb="28" eb="31">
      <t>ホケンリョウ</t>
    </rPh>
    <rPh sb="32" eb="34">
      <t>ケンコウ</t>
    </rPh>
    <rPh sb="34" eb="37">
      <t>ホケンリョウ</t>
    </rPh>
    <rPh sb="38" eb="40">
      <t>コヨウ</t>
    </rPh>
    <rPh sb="40" eb="43">
      <t>ホケンリョウ</t>
    </rPh>
    <rPh sb="46" eb="48">
      <t>シャカイ</t>
    </rPh>
    <rPh sb="48" eb="51">
      <t>ホケンリョウ</t>
    </rPh>
    <rPh sb="52" eb="53">
      <t>ノゾ</t>
    </rPh>
    <rPh sb="55" eb="57">
      <t>テド</t>
    </rPh>
    <rPh sb="58" eb="60">
      <t>キンガク</t>
    </rPh>
    <rPh sb="61" eb="63">
      <t>キニュウ</t>
    </rPh>
    <phoneticPr fontId="6"/>
  </si>
  <si>
    <t>（注2）</t>
    <rPh sb="1" eb="2">
      <t>チュウ</t>
    </rPh>
    <phoneticPr fontId="6"/>
  </si>
  <si>
    <t>所得税、地方税、消費税以外の税金を記入します。</t>
    <rPh sb="0" eb="3">
      <t>ショトクゼイ</t>
    </rPh>
    <rPh sb="4" eb="7">
      <t>チホウゼイ</t>
    </rPh>
    <rPh sb="8" eb="11">
      <t>ショウヒゼイ</t>
    </rPh>
    <rPh sb="11" eb="13">
      <t>イガイ</t>
    </rPh>
    <rPh sb="14" eb="16">
      <t>ゼイキン</t>
    </rPh>
    <rPh sb="17" eb="19">
      <t>キニュウ</t>
    </rPh>
    <phoneticPr fontId="6"/>
  </si>
  <si>
    <t>（注3）</t>
    <rPh sb="1" eb="2">
      <t>チュウ</t>
    </rPh>
    <phoneticPr fontId="6"/>
  </si>
  <si>
    <t>天引きとなっている社会保険料以外の例えば子の国民年金保険料など。</t>
    <rPh sb="0" eb="2">
      <t>テンビ</t>
    </rPh>
    <rPh sb="9" eb="11">
      <t>シャカイ</t>
    </rPh>
    <rPh sb="11" eb="14">
      <t>ホケンリョウ</t>
    </rPh>
    <rPh sb="14" eb="16">
      <t>イガイ</t>
    </rPh>
    <rPh sb="17" eb="18">
      <t>タト</t>
    </rPh>
    <rPh sb="20" eb="21">
      <t>コ</t>
    </rPh>
    <rPh sb="22" eb="24">
      <t>コクミン</t>
    </rPh>
    <rPh sb="24" eb="26">
      <t>ネンキン</t>
    </rPh>
    <rPh sb="26" eb="29">
      <t>ホケンリョウ</t>
    </rPh>
    <phoneticPr fontId="6"/>
  </si>
  <si>
    <t>（注4）</t>
    <rPh sb="1" eb="2">
      <t>チュウ</t>
    </rPh>
    <phoneticPr fontId="6"/>
  </si>
  <si>
    <t>アの収入合計とイの支出合計の差を記入します。</t>
    <rPh sb="2" eb="4">
      <t>シュウニュウ</t>
    </rPh>
    <rPh sb="4" eb="6">
      <t>ゴウケイ</t>
    </rPh>
    <rPh sb="9" eb="11">
      <t>シシュツ</t>
    </rPh>
    <rPh sb="11" eb="13">
      <t>ゴウケイ</t>
    </rPh>
    <rPh sb="14" eb="15">
      <t>サ</t>
    </rPh>
    <rPh sb="16" eb="18">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</si>
</sst>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_ "/>
    <numFmt numFmtId="177" formatCode="yyyy"/>
    <numFmt numFmtId="178" formatCode="#,##0_ "/>
  </numFmts>
  <fonts count="20">
    <font>
      <sz val="11"/>
      <color theme="1"/>
      <name val="Yu Gothic"/>
      <family val="2"/>
      <scheme val="minor"/>
    </font>
    <font>
      <sz val="11"/>
      <color theme="1"/>
      <name val="Yu Gothic"/>
      <family val="2"/>
      <scheme val="minor"/>
    </font>
    <font>
      <sz val="11"/>
      <color theme="1"/>
      <name val="ＭＳ Ｐ明朝"/>
      <family val="1"/>
      <charset val="128"/>
    </font>
    <font>
      <sz val="6"/>
      <name val="Yu Gothic"/>
      <family val="3"/>
      <charset val="128"/>
      <scheme val="minor"/>
    </font>
    <font>
      <sz val="6"/>
      <name val="游ゴシック"/>
      <family val="3"/>
      <charset val="128"/>
    </font>
    <font>
      <u/>
      <sz val="22"/>
      <name val="ＭＳ Ｐゴシック"/>
      <family val="3"/>
      <charset val="128"/>
    </font>
    <font>
      <sz val="6"/>
      <name val="ＭＳ Ｐゴシック"/>
      <family val="3"/>
      <charset val="128"/>
    </font>
    <font>
      <sz val="22"/>
      <name val="ＭＳ Ｐゴシック"/>
      <family val="3"/>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11"/>
      <name val="ＭＳ Ｐゴシック"/>
      <family val="3"/>
      <charset val="128"/>
    </font>
    <font>
      <sz val="20"/>
      <name val="ＭＳ Ｐゴシック"/>
      <family val="3"/>
      <charset val="128"/>
    </font>
    <font>
      <sz val="18"/>
      <name val="ＭＳ Ｐゴシック"/>
      <family val="3"/>
      <charset val="128"/>
    </font>
    <font>
      <sz val="16"/>
      <name val="ＭＳ ゴシック"/>
      <family val="3"/>
      <charset val="128"/>
    </font>
    <font>
      <sz val="14"/>
      <name val="ＭＳ ゴシック"/>
      <family val="3"/>
      <charset val="128"/>
    </font>
    <font>
      <u/>
      <sz val="14"/>
      <name val="ＭＳ Ｐゴシック"/>
      <family val="3"/>
      <charset val="128"/>
    </font>
    <font>
      <sz val="14"/>
      <name val="ＭＳ Ｐゴシック"/>
      <family val="3"/>
      <charset val="128"/>
    </font>
    <font>
      <sz val="16"/>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rgb="FFFFFF66"/>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cellStyleXfs>
  <cellXfs count="362">
    <xf numFmtId="0" fontId="0" fillId="0" borderId="0" xfId="0"/>
    <xf numFmtId="0" fontId="2" fillId="2" borderId="1" xfId="0" applyFont="1" applyFill="1" applyBorder="1" applyAlignment="1">
      <alignment horizontal="distributed" vertical="center"/>
    </xf>
    <xf numFmtId="176" fontId="2" fillId="0" borderId="1" xfId="0" applyNumberFormat="1" applyFont="1" applyBorder="1" applyAlignment="1">
      <alignment vertical="center"/>
    </xf>
    <xf numFmtId="0" fontId="2" fillId="0" borderId="0" xfId="0" applyFont="1" applyAlignment="1">
      <alignment vertical="center"/>
    </xf>
    <xf numFmtId="0" fontId="2" fillId="3" borderId="1" xfId="0" applyFont="1" applyFill="1" applyBorder="1" applyAlignment="1">
      <alignment horizontal="distributed" vertical="center"/>
    </xf>
    <xf numFmtId="176" fontId="2" fillId="3" borderId="1" xfId="0" applyNumberFormat="1" applyFont="1" applyFill="1" applyBorder="1" applyAlignment="1">
      <alignment vertical="center"/>
    </xf>
    <xf numFmtId="0" fontId="0" fillId="0" borderId="0" xfId="0" applyAlignme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5" borderId="10" xfId="0" applyFont="1" applyFill="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8" fillId="0" borderId="8"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5" borderId="18" xfId="0" applyFont="1" applyFill="1" applyBorder="1" applyAlignment="1">
      <alignment vertical="center"/>
    </xf>
    <xf numFmtId="0" fontId="8" fillId="0" borderId="24" xfId="0" applyFont="1" applyBorder="1" applyAlignment="1">
      <alignment vertical="center"/>
    </xf>
    <xf numFmtId="0" fontId="8" fillId="0" borderId="32" xfId="0" applyFont="1" applyBorder="1" applyAlignment="1">
      <alignment horizontal="center" vertical="center"/>
    </xf>
    <xf numFmtId="0" fontId="8" fillId="0" borderId="17" xfId="0" applyFont="1" applyBorder="1" applyAlignment="1">
      <alignment horizontal="centerContinuous" vertical="center"/>
    </xf>
    <xf numFmtId="0" fontId="8" fillId="0" borderId="19" xfId="0" applyFont="1" applyBorder="1" applyAlignment="1">
      <alignment horizontal="centerContinuous" vertical="center"/>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9" fillId="0" borderId="34" xfId="0" applyFont="1" applyBorder="1" applyAlignment="1">
      <alignment horizontal="center" vertical="center"/>
    </xf>
    <xf numFmtId="0" fontId="9" fillId="0" borderId="19" xfId="0" applyFont="1" applyBorder="1" applyAlignment="1">
      <alignment horizontal="center" vertical="center"/>
    </xf>
    <xf numFmtId="0" fontId="8" fillId="0" borderId="37" xfId="0" applyFont="1" applyBorder="1" applyAlignment="1">
      <alignment vertical="center"/>
    </xf>
    <xf numFmtId="0" fontId="8" fillId="6" borderId="38" xfId="0" applyFont="1" applyFill="1" applyBorder="1" applyAlignment="1">
      <alignment vertical="center"/>
    </xf>
    <xf numFmtId="0" fontId="8" fillId="6" borderId="39" xfId="0" applyFont="1" applyFill="1" applyBorder="1" applyAlignment="1">
      <alignment vertical="center"/>
    </xf>
    <xf numFmtId="38" fontId="8" fillId="6" borderId="43" xfId="1" applyFont="1" applyFill="1" applyBorder="1">
      <alignment vertical="center"/>
    </xf>
    <xf numFmtId="38" fontId="8" fillId="6" borderId="39" xfId="1" applyFont="1" applyFill="1" applyBorder="1">
      <alignment vertical="center"/>
    </xf>
    <xf numFmtId="38" fontId="8" fillId="0" borderId="38" xfId="1" applyFont="1" applyBorder="1">
      <alignment vertical="center"/>
    </xf>
    <xf numFmtId="38" fontId="8" fillId="0" borderId="44" xfId="1" applyFont="1" applyBorder="1">
      <alignment vertical="center"/>
    </xf>
    <xf numFmtId="38" fontId="8" fillId="6" borderId="45" xfId="1" applyFont="1" applyFill="1" applyBorder="1">
      <alignment vertical="center"/>
    </xf>
    <xf numFmtId="38" fontId="8" fillId="0" borderId="46" xfId="1" applyFont="1" applyBorder="1">
      <alignment vertical="center"/>
    </xf>
    <xf numFmtId="38" fontId="8" fillId="0" borderId="47" xfId="1" applyFont="1" applyBorder="1">
      <alignment vertical="center"/>
    </xf>
    <xf numFmtId="38" fontId="8" fillId="6" borderId="48" xfId="1" applyFont="1" applyFill="1" applyBorder="1">
      <alignment vertical="center"/>
    </xf>
    <xf numFmtId="38" fontId="8" fillId="6" borderId="49" xfId="1" applyFont="1" applyFill="1" applyBorder="1">
      <alignment vertical="center"/>
    </xf>
    <xf numFmtId="38" fontId="8" fillId="7" borderId="45" xfId="1" applyFont="1" applyFill="1" applyBorder="1">
      <alignment vertical="center"/>
    </xf>
    <xf numFmtId="0" fontId="8" fillId="6" borderId="52" xfId="0" applyFont="1" applyFill="1" applyBorder="1" applyAlignment="1">
      <alignment vertical="center"/>
    </xf>
    <xf numFmtId="0" fontId="8" fillId="6" borderId="51" xfId="0" applyFont="1" applyFill="1" applyBorder="1" applyAlignment="1">
      <alignment vertical="center"/>
    </xf>
    <xf numFmtId="38" fontId="8" fillId="0" borderId="52" xfId="1" applyFont="1" applyBorder="1">
      <alignment vertical="center"/>
    </xf>
    <xf numFmtId="38" fontId="8" fillId="0" borderId="55" xfId="1" applyFont="1" applyBorder="1">
      <alignment vertical="center"/>
    </xf>
    <xf numFmtId="38" fontId="8" fillId="0" borderId="56" xfId="1" applyFont="1" applyBorder="1">
      <alignment vertical="center"/>
    </xf>
    <xf numFmtId="38" fontId="8" fillId="0" borderId="57" xfId="1" applyFont="1" applyBorder="1">
      <alignment vertical="center"/>
    </xf>
    <xf numFmtId="38" fontId="8" fillId="6" borderId="53" xfId="1" applyFont="1" applyFill="1" applyBorder="1">
      <alignment vertical="center"/>
    </xf>
    <xf numFmtId="38" fontId="8" fillId="6" borderId="58" xfId="1" applyFont="1" applyFill="1" applyBorder="1">
      <alignment vertical="center"/>
    </xf>
    <xf numFmtId="38" fontId="8" fillId="6" borderId="50" xfId="1" applyFont="1" applyFill="1" applyBorder="1">
      <alignment vertical="center"/>
    </xf>
    <xf numFmtId="38" fontId="8" fillId="7" borderId="58" xfId="1" applyFont="1" applyFill="1" applyBorder="1">
      <alignment vertical="center"/>
    </xf>
    <xf numFmtId="38" fontId="8" fillId="6" borderId="54" xfId="1" applyFont="1" applyFill="1" applyBorder="1">
      <alignment vertical="center"/>
    </xf>
    <xf numFmtId="0" fontId="8" fillId="6" borderId="61" xfId="0" applyFont="1" applyFill="1" applyBorder="1" applyAlignment="1">
      <alignment vertical="center"/>
    </xf>
    <xf numFmtId="0" fontId="8" fillId="6" borderId="60" xfId="0" applyFont="1" applyFill="1" applyBorder="1" applyAlignment="1">
      <alignment vertical="center"/>
    </xf>
    <xf numFmtId="38" fontId="8" fillId="6" borderId="64" xfId="1" applyFont="1" applyFill="1" applyBorder="1">
      <alignment vertical="center"/>
    </xf>
    <xf numFmtId="38" fontId="8" fillId="6" borderId="60" xfId="1" applyFont="1" applyFill="1" applyBorder="1">
      <alignment vertical="center"/>
    </xf>
    <xf numFmtId="38" fontId="8" fillId="0" borderId="61" xfId="1" applyFont="1" applyBorder="1">
      <alignment vertical="center"/>
    </xf>
    <xf numFmtId="38" fontId="8" fillId="0" borderId="65" xfId="1" applyFont="1" applyBorder="1">
      <alignment vertical="center"/>
    </xf>
    <xf numFmtId="38" fontId="8" fillId="6" borderId="63" xfId="1" applyFont="1" applyFill="1" applyBorder="1">
      <alignment vertical="center"/>
    </xf>
    <xf numFmtId="38" fontId="8" fillId="0" borderId="66" xfId="1" applyFont="1" applyBorder="1">
      <alignment vertical="center"/>
    </xf>
    <xf numFmtId="38" fontId="8" fillId="0" borderId="67" xfId="1" applyFont="1" applyBorder="1">
      <alignment vertical="center"/>
    </xf>
    <xf numFmtId="38" fontId="8" fillId="6" borderId="62" xfId="1" applyFont="1" applyFill="1" applyBorder="1">
      <alignment vertical="center"/>
    </xf>
    <xf numFmtId="38" fontId="8" fillId="6" borderId="68" xfId="1" applyFont="1" applyFill="1" applyBorder="1">
      <alignment vertical="center"/>
    </xf>
    <xf numFmtId="38" fontId="8" fillId="7" borderId="63" xfId="1" applyFont="1" applyFill="1" applyBorder="1">
      <alignment vertical="center"/>
    </xf>
    <xf numFmtId="38" fontId="8" fillId="0" borderId="0" xfId="0" applyNumberFormat="1" applyFont="1" applyAlignment="1">
      <alignment vertical="center"/>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12" fillId="0" borderId="0" xfId="2">
      <alignment vertical="center"/>
    </xf>
    <xf numFmtId="0" fontId="8" fillId="0" borderId="0" xfId="2" applyFont="1">
      <alignment vertical="center"/>
    </xf>
    <xf numFmtId="0" fontId="8" fillId="0" borderId="2" xfId="2" applyFont="1" applyBorder="1">
      <alignment vertical="center"/>
    </xf>
    <xf numFmtId="0" fontId="8" fillId="0" borderId="3" xfId="2" applyFont="1" applyBorder="1">
      <alignment vertical="center"/>
    </xf>
    <xf numFmtId="0" fontId="8" fillId="0" borderId="4" xfId="2" applyFont="1" applyBorder="1">
      <alignment vertical="center"/>
    </xf>
    <xf numFmtId="0" fontId="8" fillId="0" borderId="5" xfId="2" applyFont="1" applyBorder="1">
      <alignment vertical="center"/>
    </xf>
    <xf numFmtId="0" fontId="8" fillId="0" borderId="6" xfId="2" applyFont="1" applyBorder="1">
      <alignment vertical="center"/>
    </xf>
    <xf numFmtId="0" fontId="8" fillId="0" borderId="7" xfId="2" applyFont="1" applyBorder="1">
      <alignment vertical="center"/>
    </xf>
    <xf numFmtId="0" fontId="8" fillId="0" borderId="9" xfId="2" applyFont="1" applyBorder="1">
      <alignment vertical="center"/>
    </xf>
    <xf numFmtId="0" fontId="8" fillId="0" borderId="10" xfId="2" applyFont="1" applyBorder="1">
      <alignment vertical="center"/>
    </xf>
    <xf numFmtId="0" fontId="8" fillId="8" borderId="10" xfId="2" applyFont="1" applyFill="1" applyBorder="1">
      <alignment vertical="center"/>
    </xf>
    <xf numFmtId="0" fontId="8" fillId="0" borderId="11" xfId="2" applyFont="1" applyBorder="1">
      <alignment vertical="center"/>
    </xf>
    <xf numFmtId="0" fontId="8" fillId="0" borderId="14" xfId="2" applyFont="1" applyBorder="1">
      <alignment vertical="center"/>
    </xf>
    <xf numFmtId="0" fontId="8" fillId="0" borderId="8" xfId="2" applyFont="1" applyBorder="1">
      <alignment vertical="center"/>
    </xf>
    <xf numFmtId="0" fontId="8" fillId="0" borderId="15" xfId="2" applyFont="1" applyBorder="1">
      <alignment vertical="center"/>
    </xf>
    <xf numFmtId="0" fontId="8" fillId="0" borderId="16" xfId="2" applyFont="1" applyBorder="1">
      <alignment vertical="center"/>
    </xf>
    <xf numFmtId="0" fontId="8" fillId="0" borderId="17" xfId="2" applyFont="1" applyBorder="1">
      <alignment vertical="center"/>
    </xf>
    <xf numFmtId="0" fontId="8" fillId="0" borderId="18" xfId="2" applyFont="1" applyBorder="1">
      <alignment vertical="center"/>
    </xf>
    <xf numFmtId="0" fontId="8" fillId="0" borderId="19" xfId="2" applyFont="1" applyBorder="1">
      <alignment vertical="center"/>
    </xf>
    <xf numFmtId="0" fontId="8" fillId="8" borderId="18" xfId="2" applyFont="1" applyFill="1" applyBorder="1">
      <alignment vertical="center"/>
    </xf>
    <xf numFmtId="0" fontId="8" fillId="0" borderId="24" xfId="2" applyFont="1" applyBorder="1">
      <alignment vertical="center"/>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14" xfId="2" applyFont="1" applyBorder="1" applyAlignment="1">
      <alignment horizontal="center" vertical="center"/>
    </xf>
    <xf numFmtId="0" fontId="9" fillId="0" borderId="34" xfId="2" applyFont="1" applyBorder="1" applyAlignment="1">
      <alignment horizontal="center" vertical="center"/>
    </xf>
    <xf numFmtId="0" fontId="9" fillId="0" borderId="19" xfId="2" applyFont="1" applyBorder="1" applyAlignment="1">
      <alignment horizontal="center" vertical="center"/>
    </xf>
    <xf numFmtId="0" fontId="8" fillId="0" borderId="37" xfId="2" applyFont="1" applyBorder="1">
      <alignment vertical="center"/>
    </xf>
    <xf numFmtId="0" fontId="8" fillId="6" borderId="38" xfId="2" applyFont="1" applyFill="1" applyBorder="1">
      <alignment vertical="center"/>
    </xf>
    <xf numFmtId="0" fontId="8" fillId="6" borderId="39" xfId="2" applyFont="1" applyFill="1" applyBorder="1">
      <alignment vertical="center"/>
    </xf>
    <xf numFmtId="38" fontId="8" fillId="8" borderId="43" xfId="3" applyFont="1" applyFill="1" applyBorder="1">
      <alignment vertical="center"/>
    </xf>
    <xf numFmtId="38" fontId="8" fillId="8" borderId="39" xfId="3" applyFont="1" applyFill="1" applyBorder="1">
      <alignment vertical="center"/>
    </xf>
    <xf numFmtId="38" fontId="8" fillId="8" borderId="38" xfId="3" applyFont="1" applyFill="1" applyBorder="1">
      <alignment vertical="center"/>
    </xf>
    <xf numFmtId="38" fontId="8" fillId="8" borderId="44" xfId="3" applyFont="1" applyFill="1" applyBorder="1">
      <alignment vertical="center"/>
    </xf>
    <xf numFmtId="38" fontId="8" fillId="6" borderId="45" xfId="3" applyFont="1" applyFill="1" applyBorder="1">
      <alignment vertical="center"/>
    </xf>
    <xf numFmtId="38" fontId="8" fillId="8" borderId="46" xfId="3" applyFont="1" applyFill="1" applyBorder="1">
      <alignment vertical="center"/>
    </xf>
    <xf numFmtId="38" fontId="8" fillId="8" borderId="47" xfId="3" applyFont="1" applyFill="1" applyBorder="1">
      <alignment vertical="center"/>
    </xf>
    <xf numFmtId="38" fontId="8" fillId="6" borderId="48" xfId="3" applyFont="1" applyFill="1" applyBorder="1">
      <alignment vertical="center"/>
    </xf>
    <xf numFmtId="38" fontId="8" fillId="6" borderId="49" xfId="3" applyFont="1" applyFill="1" applyBorder="1">
      <alignment vertical="center"/>
    </xf>
    <xf numFmtId="38" fontId="8" fillId="7" borderId="45" xfId="3" applyFont="1" applyFill="1" applyBorder="1">
      <alignment vertical="center"/>
    </xf>
    <xf numFmtId="0" fontId="8" fillId="6" borderId="52" xfId="2" applyFont="1" applyFill="1" applyBorder="1">
      <alignment vertical="center"/>
    </xf>
    <xf numFmtId="0" fontId="8" fillId="6" borderId="51" xfId="2" applyFont="1" applyFill="1" applyBorder="1">
      <alignment vertical="center"/>
    </xf>
    <xf numFmtId="38" fontId="8" fillId="8" borderId="52" xfId="3" applyFont="1" applyFill="1" applyBorder="1">
      <alignment vertical="center"/>
    </xf>
    <xf numFmtId="38" fontId="8" fillId="8" borderId="55" xfId="3" applyFont="1" applyFill="1" applyBorder="1">
      <alignment vertical="center"/>
    </xf>
    <xf numFmtId="38" fontId="8" fillId="8" borderId="56" xfId="3" applyFont="1" applyFill="1" applyBorder="1">
      <alignment vertical="center"/>
    </xf>
    <xf numFmtId="38" fontId="8" fillId="6" borderId="53" xfId="3" applyFont="1" applyFill="1" applyBorder="1">
      <alignment vertical="center"/>
    </xf>
    <xf numFmtId="38" fontId="8" fillId="6" borderId="58" xfId="3" applyFont="1" applyFill="1" applyBorder="1">
      <alignment vertical="center"/>
    </xf>
    <xf numFmtId="38" fontId="8" fillId="8" borderId="69" xfId="3" applyFont="1" applyFill="1" applyBorder="1">
      <alignment vertical="center"/>
    </xf>
    <xf numFmtId="38" fontId="8" fillId="8" borderId="70" xfId="3" applyFont="1" applyFill="1" applyBorder="1">
      <alignment vertical="center"/>
    </xf>
    <xf numFmtId="38" fontId="8" fillId="6" borderId="50" xfId="3" applyFont="1" applyFill="1" applyBorder="1">
      <alignment vertical="center"/>
    </xf>
    <xf numFmtId="38" fontId="8" fillId="7" borderId="58" xfId="3" applyFont="1" applyFill="1" applyBorder="1">
      <alignment vertical="center"/>
    </xf>
    <xf numFmtId="38" fontId="8" fillId="8" borderId="51" xfId="3" applyFont="1" applyFill="1" applyBorder="1">
      <alignment vertical="center"/>
    </xf>
    <xf numFmtId="38" fontId="8" fillId="6" borderId="54" xfId="3" applyFont="1" applyFill="1" applyBorder="1">
      <alignment vertical="center"/>
    </xf>
    <xf numFmtId="0" fontId="8" fillId="6" borderId="61" xfId="2" applyFont="1" applyFill="1" applyBorder="1">
      <alignment vertical="center"/>
    </xf>
    <xf numFmtId="0" fontId="8" fillId="6" borderId="60" xfId="2" applyFont="1" applyFill="1" applyBorder="1">
      <alignment vertical="center"/>
    </xf>
    <xf numFmtId="38" fontId="8" fillId="8" borderId="64" xfId="3" applyFont="1" applyFill="1" applyBorder="1">
      <alignment vertical="center"/>
    </xf>
    <xf numFmtId="38" fontId="8" fillId="8" borderId="60" xfId="3" applyFont="1" applyFill="1" applyBorder="1">
      <alignment vertical="center"/>
    </xf>
    <xf numFmtId="38" fontId="8" fillId="8" borderId="61" xfId="3" applyFont="1" applyFill="1" applyBorder="1">
      <alignment vertical="center"/>
    </xf>
    <xf numFmtId="38" fontId="8" fillId="8" borderId="65" xfId="3" applyFont="1" applyFill="1" applyBorder="1">
      <alignment vertical="center"/>
    </xf>
    <xf numFmtId="38" fontId="8" fillId="6" borderId="63" xfId="3" applyFont="1" applyFill="1" applyBorder="1">
      <alignment vertical="center"/>
    </xf>
    <xf numFmtId="38" fontId="8" fillId="8" borderId="66" xfId="3" applyFont="1" applyFill="1" applyBorder="1">
      <alignment vertical="center"/>
    </xf>
    <xf numFmtId="38" fontId="8" fillId="8" borderId="67" xfId="3" applyFont="1" applyFill="1" applyBorder="1">
      <alignment vertical="center"/>
    </xf>
    <xf numFmtId="38" fontId="8" fillId="6" borderId="62" xfId="3" applyFont="1" applyFill="1" applyBorder="1">
      <alignment vertical="center"/>
    </xf>
    <xf numFmtId="38" fontId="8" fillId="6" borderId="68" xfId="3" applyFont="1" applyFill="1" applyBorder="1">
      <alignment vertical="center"/>
    </xf>
    <xf numFmtId="38" fontId="8" fillId="7" borderId="63" xfId="3" applyFont="1" applyFill="1" applyBorder="1">
      <alignment vertical="center"/>
    </xf>
    <xf numFmtId="38" fontId="8" fillId="0" borderId="0" xfId="2" applyNumberFormat="1" applyFont="1">
      <alignment vertical="center"/>
    </xf>
    <xf numFmtId="0" fontId="11" fillId="0" borderId="0" xfId="2" applyFont="1">
      <alignment vertical="center"/>
    </xf>
    <xf numFmtId="178" fontId="11" fillId="0" borderId="73" xfId="2" applyNumberFormat="1" applyFont="1" applyBorder="1">
      <alignment vertical="center"/>
    </xf>
    <xf numFmtId="0" fontId="11" fillId="0" borderId="74" xfId="2" applyFont="1" applyBorder="1">
      <alignment vertical="center"/>
    </xf>
    <xf numFmtId="178" fontId="11" fillId="0" borderId="6" xfId="2" applyNumberFormat="1" applyFont="1" applyBorder="1">
      <alignment vertical="center"/>
    </xf>
    <xf numFmtId="0" fontId="11" fillId="0" borderId="16" xfId="2" applyFont="1" applyBorder="1">
      <alignment vertical="center"/>
    </xf>
    <xf numFmtId="0" fontId="11" fillId="0" borderId="81" xfId="2" applyFont="1" applyBorder="1">
      <alignment vertical="center"/>
    </xf>
    <xf numFmtId="0" fontId="11" fillId="0" borderId="23" xfId="2" applyFont="1" applyBorder="1">
      <alignment vertical="center"/>
    </xf>
    <xf numFmtId="178" fontId="11" fillId="0" borderId="10" xfId="2" applyNumberFormat="1" applyFont="1" applyBorder="1">
      <alignment vertical="center"/>
    </xf>
    <xf numFmtId="0" fontId="11" fillId="0" borderId="11" xfId="2" applyFont="1" applyBorder="1">
      <alignment vertical="center"/>
    </xf>
    <xf numFmtId="178" fontId="11" fillId="0" borderId="15" xfId="2" applyNumberFormat="1" applyFont="1" applyBorder="1">
      <alignment vertical="center"/>
    </xf>
    <xf numFmtId="0" fontId="11" fillId="0" borderId="85" xfId="2" applyFont="1" applyBorder="1">
      <alignment vertical="center"/>
    </xf>
    <xf numFmtId="0" fontId="11" fillId="0" borderId="86" xfId="2" applyFont="1" applyBorder="1" applyAlignment="1">
      <alignment horizontal="center" vertical="center"/>
    </xf>
    <xf numFmtId="0" fontId="8" fillId="0" borderId="83" xfId="2" applyFont="1" applyBorder="1" applyAlignment="1">
      <alignment horizontal="center" vertical="center"/>
    </xf>
    <xf numFmtId="178" fontId="11" fillId="0" borderId="13" xfId="2" applyNumberFormat="1" applyFont="1" applyBorder="1">
      <alignment vertical="center"/>
    </xf>
    <xf numFmtId="178" fontId="11" fillId="0" borderId="18" xfId="2" applyNumberFormat="1" applyFont="1" applyBorder="1">
      <alignment vertical="center"/>
    </xf>
    <xf numFmtId="0" fontId="11" fillId="0" borderId="14" xfId="2" applyFont="1" applyBorder="1">
      <alignment vertical="center"/>
    </xf>
    <xf numFmtId="0" fontId="12" fillId="0" borderId="17" xfId="2" applyBorder="1">
      <alignment vertical="center"/>
    </xf>
    <xf numFmtId="0" fontId="12" fillId="0" borderId="18" xfId="2" applyBorder="1">
      <alignment vertical="center"/>
    </xf>
    <xf numFmtId="0" fontId="12" fillId="0" borderId="14" xfId="2" applyBorder="1">
      <alignment vertical="center"/>
    </xf>
    <xf numFmtId="0" fontId="12" fillId="0" borderId="89" xfId="2" applyBorder="1">
      <alignment vertical="center"/>
    </xf>
    <xf numFmtId="0" fontId="18" fillId="0" borderId="22" xfId="2" applyFont="1" applyBorder="1" applyAlignment="1">
      <alignment horizontal="center" vertical="center"/>
    </xf>
    <xf numFmtId="0" fontId="18" fillId="0" borderId="23" xfId="2" applyFont="1" applyBorder="1" applyAlignment="1">
      <alignment horizontal="center" vertical="center"/>
    </xf>
    <xf numFmtId="0" fontId="11" fillId="0" borderId="5" xfId="2" applyFont="1" applyBorder="1">
      <alignment vertical="center"/>
    </xf>
    <xf numFmtId="178" fontId="18" fillId="0" borderId="7" xfId="2" applyNumberFormat="1" applyFont="1" applyBorder="1">
      <alignment vertical="center"/>
    </xf>
    <xf numFmtId="0" fontId="11" fillId="0" borderId="6" xfId="2" applyFont="1" applyBorder="1">
      <alignment vertical="center"/>
    </xf>
    <xf numFmtId="0" fontId="11" fillId="0" borderId="15" xfId="2" applyFont="1" applyBorder="1">
      <alignment vertical="center"/>
    </xf>
    <xf numFmtId="178" fontId="18" fillId="0" borderId="80" xfId="2" applyNumberFormat="1" applyFont="1" applyBorder="1">
      <alignment vertical="center"/>
    </xf>
    <xf numFmtId="0" fontId="11" fillId="0" borderId="92" xfId="2" applyFont="1" applyBorder="1">
      <alignment vertical="center"/>
    </xf>
    <xf numFmtId="178" fontId="18" fillId="0" borderId="93" xfId="2" applyNumberFormat="1" applyFont="1" applyBorder="1">
      <alignment vertical="center"/>
    </xf>
    <xf numFmtId="0" fontId="8" fillId="0" borderId="94" xfId="2" applyFont="1" applyBorder="1">
      <alignment vertical="center"/>
    </xf>
    <xf numFmtId="0" fontId="11" fillId="0" borderId="12" xfId="2" applyFont="1" applyBorder="1">
      <alignment vertical="center"/>
    </xf>
    <xf numFmtId="178" fontId="18" fillId="0" borderId="12" xfId="2" applyNumberFormat="1" applyFont="1" applyBorder="1">
      <alignment vertical="center"/>
    </xf>
    <xf numFmtId="0" fontId="8" fillId="0" borderId="81" xfId="2" applyFont="1" applyBorder="1">
      <alignment vertical="center"/>
    </xf>
    <xf numFmtId="0" fontId="18" fillId="0" borderId="18" xfId="2" applyFont="1" applyBorder="1" applyAlignment="1">
      <alignment horizontal="center" vertical="center"/>
    </xf>
    <xf numFmtId="178" fontId="18" fillId="0" borderId="17" xfId="2" applyNumberFormat="1" applyFont="1" applyBorder="1">
      <alignment vertical="center"/>
    </xf>
    <xf numFmtId="0" fontId="18" fillId="0" borderId="21" xfId="2" applyFont="1" applyBorder="1" applyAlignment="1">
      <alignment horizontal="center" vertical="center"/>
    </xf>
    <xf numFmtId="178" fontId="18" fillId="0" borderId="21" xfId="2" applyNumberFormat="1" applyFont="1" applyBorder="1">
      <alignment vertical="center"/>
    </xf>
    <xf numFmtId="0" fontId="8" fillId="0" borderId="23" xfId="2" applyFont="1" applyBorder="1">
      <alignment vertical="center"/>
    </xf>
    <xf numFmtId="0" fontId="11" fillId="0" borderId="21" xfId="2" applyFont="1" applyBorder="1">
      <alignment vertical="center"/>
    </xf>
    <xf numFmtId="0" fontId="8" fillId="0" borderId="0" xfId="2" applyFont="1" applyAlignment="1">
      <alignment horizontal="center" vertical="top"/>
    </xf>
    <xf numFmtId="0" fontId="8" fillId="0" borderId="0" xfId="2" applyFont="1" applyAlignment="1">
      <alignment horizontal="center" vertical="center"/>
    </xf>
    <xf numFmtId="0" fontId="10" fillId="0" borderId="30" xfId="2" applyFont="1" applyBorder="1" applyAlignment="1">
      <alignment horizontal="center" vertical="center" wrapText="1"/>
    </xf>
    <xf numFmtId="0" fontId="10" fillId="0" borderId="35" xfId="2" applyFont="1" applyBorder="1" applyAlignment="1">
      <alignment horizontal="center" vertical="center" wrapText="1"/>
    </xf>
    <xf numFmtId="0" fontId="10" fillId="0" borderId="25" xfId="2" applyFont="1" applyBorder="1" applyAlignment="1">
      <alignment horizontal="center" vertical="center"/>
    </xf>
    <xf numFmtId="0" fontId="10" fillId="0" borderId="14" xfId="2" applyFont="1" applyBorder="1" applyAlignment="1">
      <alignment horizontal="center" vertical="center"/>
    </xf>
    <xf numFmtId="0" fontId="10" fillId="0" borderId="31" xfId="2" applyFont="1" applyBorder="1" applyAlignment="1">
      <alignment horizontal="center" vertical="center" wrapText="1"/>
    </xf>
    <xf numFmtId="0" fontId="10" fillId="0" borderId="36" xfId="2" applyFont="1" applyBorder="1" applyAlignment="1">
      <alignment horizontal="center" vertical="center" wrapText="1"/>
    </xf>
    <xf numFmtId="0" fontId="5" fillId="0" borderId="0" xfId="2" applyFont="1" applyAlignment="1">
      <alignment horizontal="center" vertical="center"/>
    </xf>
    <xf numFmtId="0" fontId="7" fillId="0" borderId="0" xfId="2" applyFont="1" applyAlignment="1">
      <alignment horizontal="center" vertical="center"/>
    </xf>
    <xf numFmtId="0" fontId="8" fillId="8" borderId="8" xfId="2" applyFont="1" applyFill="1" applyBorder="1">
      <alignment vertical="center"/>
    </xf>
    <xf numFmtId="0" fontId="12" fillId="8" borderId="0" xfId="2" applyFill="1">
      <alignment vertical="center"/>
    </xf>
    <xf numFmtId="38" fontId="8" fillId="8" borderId="12" xfId="3" applyFont="1" applyFill="1" applyBorder="1" applyAlignment="1">
      <alignment horizontal="center" vertical="center"/>
    </xf>
    <xf numFmtId="38" fontId="8" fillId="8" borderId="13" xfId="3" applyFont="1" applyFill="1" applyBorder="1" applyAlignment="1">
      <alignment horizontal="center" vertical="center"/>
    </xf>
    <xf numFmtId="0" fontId="9" fillId="0" borderId="0" xfId="2" applyFont="1" applyAlignment="1">
      <alignment horizontal="right"/>
    </xf>
    <xf numFmtId="0" fontId="10" fillId="0" borderId="0" xfId="2" applyFont="1" applyAlignment="1">
      <alignment horizontal="right"/>
    </xf>
    <xf numFmtId="0" fontId="10" fillId="0" borderId="18" xfId="2" applyFont="1" applyBorder="1" applyAlignment="1">
      <alignment horizontal="right"/>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20" xfId="2"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8" fillId="0" borderId="14" xfId="2" applyFont="1" applyBorder="1" applyAlignment="1">
      <alignment horizontal="center"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8" xfId="2" applyFont="1" applyBorder="1" applyAlignment="1">
      <alignment horizontal="center" vertical="center" wrapText="1"/>
    </xf>
    <xf numFmtId="0" fontId="8" fillId="0" borderId="0" xfId="2" applyFont="1" applyAlignment="1">
      <alignment horizontal="center" vertical="center" wrapText="1"/>
    </xf>
    <xf numFmtId="0" fontId="8" fillId="0" borderId="25"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4" xfId="2" applyFont="1" applyBorder="1" applyAlignment="1">
      <alignment horizontal="center" vertical="center" wrapText="1"/>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8" fillId="0" borderId="24" xfId="2" applyFont="1" applyBorder="1" applyAlignment="1">
      <alignment horizontal="center" vertical="center" wrapText="1"/>
    </xf>
    <xf numFmtId="0" fontId="8" fillId="0" borderId="32" xfId="2" applyFont="1" applyBorder="1" applyAlignment="1">
      <alignment horizontal="center" vertical="center"/>
    </xf>
    <xf numFmtId="0" fontId="8" fillId="0" borderId="37"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8" fillId="6" borderId="2" xfId="2" applyFont="1" applyFill="1" applyBorder="1">
      <alignment vertical="center"/>
    </xf>
    <xf numFmtId="0" fontId="12" fillId="0" borderId="4" xfId="2" applyBorder="1">
      <alignment vertical="center"/>
    </xf>
    <xf numFmtId="0" fontId="10" fillId="8" borderId="40" xfId="2" applyFont="1" applyFill="1" applyBorder="1" applyAlignment="1">
      <alignment horizontal="left" vertical="center"/>
    </xf>
    <xf numFmtId="0" fontId="10" fillId="8" borderId="41" xfId="2" applyFont="1" applyFill="1" applyBorder="1" applyAlignment="1">
      <alignment horizontal="left" vertical="center"/>
    </xf>
    <xf numFmtId="0" fontId="10" fillId="8" borderId="42" xfId="2" applyFont="1" applyFill="1" applyBorder="1" applyAlignment="1">
      <alignment horizontal="left" vertical="center"/>
    </xf>
    <xf numFmtId="0" fontId="10" fillId="0" borderId="28" xfId="2" applyFont="1" applyBorder="1" applyAlignment="1">
      <alignment horizontal="center" vertical="center" wrapText="1"/>
    </xf>
    <xf numFmtId="0" fontId="10" fillId="0" borderId="33" xfId="2" applyFont="1" applyBorder="1" applyAlignment="1">
      <alignment horizontal="center" vertical="center"/>
    </xf>
    <xf numFmtId="0" fontId="10" fillId="0" borderId="29" xfId="2" applyFont="1" applyBorder="1" applyAlignment="1">
      <alignment horizontal="center" vertical="center"/>
    </xf>
    <xf numFmtId="0" fontId="10" fillId="0" borderId="33" xfId="2" applyFont="1" applyBorder="1" applyAlignment="1">
      <alignment horizontal="center" vertical="center" wrapText="1"/>
    </xf>
    <xf numFmtId="0" fontId="10" fillId="0" borderId="29" xfId="2" applyFont="1" applyBorder="1" applyAlignment="1">
      <alignment horizontal="center" vertical="center" wrapText="1"/>
    </xf>
    <xf numFmtId="0" fontId="10" fillId="0" borderId="28" xfId="2" applyFont="1" applyBorder="1" applyAlignment="1">
      <alignment horizontal="left" vertical="center" wrapText="1"/>
    </xf>
    <xf numFmtId="0" fontId="10" fillId="0" borderId="33" xfId="2" applyFont="1" applyBorder="1" applyAlignment="1">
      <alignment horizontal="left" vertical="center" wrapText="1"/>
    </xf>
    <xf numFmtId="0" fontId="10" fillId="0" borderId="0" xfId="2" applyFont="1" applyAlignment="1">
      <alignment horizontal="center" vertical="center"/>
    </xf>
    <xf numFmtId="0" fontId="10" fillId="0" borderId="18" xfId="2" applyFont="1" applyBorder="1" applyAlignment="1">
      <alignment horizontal="center" vertical="center"/>
    </xf>
    <xf numFmtId="0" fontId="8" fillId="6" borderId="50" xfId="2" applyFont="1" applyFill="1" applyBorder="1">
      <alignment vertical="center"/>
    </xf>
    <xf numFmtId="0" fontId="12" fillId="0" borderId="51" xfId="2" applyBorder="1">
      <alignment vertical="center"/>
    </xf>
    <xf numFmtId="0" fontId="10" fillId="8" borderId="50" xfId="2" applyFont="1" applyFill="1" applyBorder="1" applyAlignment="1">
      <alignment horizontal="left" vertical="center"/>
    </xf>
    <xf numFmtId="0" fontId="10" fillId="8" borderId="53" xfId="2" applyFont="1" applyFill="1" applyBorder="1" applyAlignment="1">
      <alignment horizontal="left" vertical="center"/>
    </xf>
    <xf numFmtId="0" fontId="10" fillId="8" borderId="54" xfId="2" applyFont="1" applyFill="1" applyBorder="1" applyAlignment="1">
      <alignment horizontal="left" vertical="center"/>
    </xf>
    <xf numFmtId="0" fontId="8" fillId="6" borderId="59" xfId="2" applyFont="1" applyFill="1" applyBorder="1">
      <alignment vertical="center"/>
    </xf>
    <xf numFmtId="0" fontId="12" fillId="0" borderId="60" xfId="2" applyBorder="1">
      <alignment vertical="center"/>
    </xf>
    <xf numFmtId="0" fontId="10" fillId="8" borderId="59" xfId="2" applyFont="1" applyFill="1" applyBorder="1" applyAlignment="1">
      <alignment horizontal="left" vertical="center"/>
    </xf>
    <xf numFmtId="0" fontId="10" fillId="8" borderId="62" xfId="2" applyFont="1" applyFill="1" applyBorder="1" applyAlignment="1">
      <alignment horizontal="left" vertical="center"/>
    </xf>
    <xf numFmtId="0" fontId="10" fillId="8" borderId="63" xfId="2" applyFont="1" applyFill="1" applyBorder="1" applyAlignment="1">
      <alignment horizontal="left" vertical="center"/>
    </xf>
    <xf numFmtId="0" fontId="10" fillId="0" borderId="3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5" xfId="0" applyFont="1" applyBorder="1" applyAlignment="1">
      <alignment horizontal="center" vertical="center"/>
    </xf>
    <xf numFmtId="0" fontId="10" fillId="0" borderId="14" xfId="0" applyFont="1" applyBorder="1" applyAlignment="1">
      <alignment horizontal="center" vertical="center"/>
    </xf>
    <xf numFmtId="0" fontId="10" fillId="0" borderId="31" xfId="0" applyFont="1" applyBorder="1" applyAlignment="1">
      <alignment horizontal="center" vertical="center" wrapText="1"/>
    </xf>
    <xf numFmtId="0" fontId="10" fillId="0" borderId="36"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177" fontId="8" fillId="4" borderId="8" xfId="0" applyNumberFormat="1" applyFont="1" applyFill="1" applyBorder="1" applyAlignment="1">
      <alignment vertical="center"/>
    </xf>
    <xf numFmtId="177" fontId="0" fillId="4" borderId="0" xfId="0" applyNumberFormat="1" applyFill="1" applyAlignment="1">
      <alignment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9" fillId="0" borderId="0" xfId="0" applyFont="1" applyAlignment="1">
      <alignment horizontal="right"/>
    </xf>
    <xf numFmtId="0" fontId="10" fillId="0" borderId="0" xfId="0" applyFont="1" applyAlignment="1">
      <alignment horizontal="right"/>
    </xf>
    <xf numFmtId="0" fontId="10" fillId="0" borderId="18" xfId="0" applyFont="1" applyBorder="1" applyAlignment="1">
      <alignment horizontal="right"/>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8" fillId="0" borderId="24" xfId="0" applyFont="1" applyBorder="1" applyAlignment="1">
      <alignment horizontal="center" vertical="center" wrapText="1"/>
    </xf>
    <xf numFmtId="0" fontId="8" fillId="0" borderId="32" xfId="0" applyFont="1" applyBorder="1" applyAlignment="1">
      <alignment horizontal="center" vertical="center"/>
    </xf>
    <xf numFmtId="0" fontId="8" fillId="0" borderId="37"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177" fontId="8" fillId="6" borderId="2" xfId="0" applyNumberFormat="1" applyFont="1" applyFill="1" applyBorder="1" applyAlignment="1">
      <alignment vertical="center"/>
    </xf>
    <xf numFmtId="177" fontId="0" fillId="0" borderId="4" xfId="0" applyNumberFormat="1" applyBorder="1" applyAlignment="1">
      <alignmen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28" xfId="0" applyFont="1" applyBorder="1" applyAlignment="1">
      <alignment horizontal="center" vertical="center" wrapText="1"/>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0" fillId="0" borderId="3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33" xfId="0" applyFont="1" applyBorder="1" applyAlignment="1">
      <alignment horizontal="left" vertical="center" wrapText="1"/>
    </xf>
    <xf numFmtId="0" fontId="10" fillId="0" borderId="0" xfId="0" applyFont="1" applyAlignment="1">
      <alignment horizontal="center" vertical="center"/>
    </xf>
    <xf numFmtId="0" fontId="10" fillId="0" borderId="18" xfId="0" applyFont="1" applyBorder="1" applyAlignment="1">
      <alignment horizontal="center" vertical="center"/>
    </xf>
    <xf numFmtId="177" fontId="8" fillId="6" borderId="50" xfId="0" applyNumberFormat="1" applyFont="1" applyFill="1" applyBorder="1" applyAlignment="1">
      <alignment vertical="center"/>
    </xf>
    <xf numFmtId="177" fontId="0" fillId="0" borderId="51" xfId="0" applyNumberFormat="1" applyBorder="1" applyAlignment="1">
      <alignment vertical="center"/>
    </xf>
    <xf numFmtId="0" fontId="10" fillId="0" borderId="50" xfId="0" applyFont="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177" fontId="8" fillId="6" borderId="59" xfId="0" applyNumberFormat="1" applyFont="1" applyFill="1" applyBorder="1" applyAlignment="1">
      <alignment vertical="center"/>
    </xf>
    <xf numFmtId="177" fontId="0" fillId="0" borderId="60" xfId="0" applyNumberFormat="1" applyBorder="1" applyAlignment="1">
      <alignment vertical="center"/>
    </xf>
    <xf numFmtId="0" fontId="10" fillId="0" borderId="59" xfId="0" applyFont="1" applyBorder="1" applyAlignment="1">
      <alignment horizontal="left" vertical="center"/>
    </xf>
    <xf numFmtId="0" fontId="10" fillId="0" borderId="62" xfId="0" applyFont="1" applyBorder="1" applyAlignment="1">
      <alignment horizontal="left" vertical="center"/>
    </xf>
    <xf numFmtId="0" fontId="10" fillId="0" borderId="63" xfId="0" applyFont="1" applyBorder="1" applyAlignment="1">
      <alignment horizontal="left" vertical="center"/>
    </xf>
    <xf numFmtId="0" fontId="8" fillId="0" borderId="12" xfId="2" applyFont="1" applyBorder="1" applyAlignment="1">
      <alignment horizontal="center" vertical="center"/>
    </xf>
    <xf numFmtId="0" fontId="8" fillId="0" borderId="81" xfId="2" applyFont="1" applyBorder="1" applyAlignment="1">
      <alignment horizontal="center" vertical="center"/>
    </xf>
    <xf numFmtId="178" fontId="11" fillId="0" borderId="12" xfId="2" applyNumberFormat="1" applyFont="1" applyBorder="1" applyAlignment="1">
      <alignment horizontal="right" vertical="center"/>
    </xf>
    <xf numFmtId="178" fontId="11" fillId="0" borderId="13" xfId="2" applyNumberFormat="1" applyFont="1" applyBorder="1" applyAlignment="1">
      <alignment horizontal="right" vertical="center"/>
    </xf>
    <xf numFmtId="0" fontId="8" fillId="0" borderId="13" xfId="2" applyFont="1" applyBorder="1" applyAlignment="1">
      <alignment horizontal="center" vertical="center"/>
    </xf>
    <xf numFmtId="178" fontId="11" fillId="0" borderId="21" xfId="2" applyNumberFormat="1" applyFont="1" applyBorder="1" applyAlignment="1">
      <alignment horizontal="right" vertical="center"/>
    </xf>
    <xf numFmtId="178" fontId="11" fillId="0" borderId="22" xfId="2" applyNumberFormat="1" applyFont="1" applyBorder="1" applyAlignment="1">
      <alignment horizontal="right"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80" xfId="2" applyFont="1" applyBorder="1" applyAlignment="1">
      <alignment horizontal="center" vertical="center"/>
    </xf>
    <xf numFmtId="0" fontId="8" fillId="0" borderId="16" xfId="2" applyFont="1" applyBorder="1" applyAlignment="1">
      <alignment horizontal="center" vertical="center"/>
    </xf>
    <xf numFmtId="178" fontId="11" fillId="0" borderId="80" xfId="2" applyNumberFormat="1" applyFont="1" applyBorder="1" applyAlignment="1">
      <alignment horizontal="right" vertical="center"/>
    </xf>
    <xf numFmtId="178" fontId="11" fillId="0" borderId="15" xfId="2" applyNumberFormat="1" applyFont="1" applyBorder="1" applyAlignment="1">
      <alignment horizontal="right" vertical="center"/>
    </xf>
    <xf numFmtId="0" fontId="8" fillId="0" borderId="15" xfId="2" applyFont="1" applyBorder="1" applyAlignment="1">
      <alignment horizontal="center" vertical="center"/>
    </xf>
    <xf numFmtId="0" fontId="11" fillId="0" borderId="75" xfId="2" applyFont="1" applyBorder="1" applyAlignment="1">
      <alignment horizontal="center" vertical="center"/>
    </xf>
    <xf numFmtId="0" fontId="11" fillId="0" borderId="76" xfId="2" applyFont="1" applyBorder="1" applyAlignment="1">
      <alignment horizontal="center" vertical="center"/>
    </xf>
    <xf numFmtId="0" fontId="11" fillId="0" borderId="77" xfId="2" applyFont="1" applyBorder="1" applyAlignment="1">
      <alignment horizontal="center" vertical="center"/>
    </xf>
    <xf numFmtId="0" fontId="11" fillId="0" borderId="78" xfId="2" applyFont="1" applyBorder="1" applyAlignment="1">
      <alignment horizontal="center" vertical="center"/>
    </xf>
    <xf numFmtId="0" fontId="11" fillId="0" borderId="79" xfId="2" applyFont="1" applyBorder="1" applyAlignment="1">
      <alignment horizontal="center" vertical="center"/>
    </xf>
    <xf numFmtId="0" fontId="8" fillId="0" borderId="7" xfId="2" applyFont="1" applyBorder="1" applyAlignment="1">
      <alignment horizontal="center" vertical="center"/>
    </xf>
    <xf numFmtId="0" fontId="8" fillId="0" borderId="6" xfId="2" applyFont="1" applyBorder="1" applyAlignment="1">
      <alignment horizontal="center" vertical="center"/>
    </xf>
    <xf numFmtId="178" fontId="11" fillId="0" borderId="7" xfId="2" applyNumberFormat="1" applyFont="1" applyBorder="1" applyAlignment="1">
      <alignment horizontal="right" vertical="center"/>
    </xf>
    <xf numFmtId="178" fontId="11" fillId="0" borderId="5" xfId="2" applyNumberFormat="1" applyFont="1" applyBorder="1" applyAlignment="1">
      <alignment horizontal="right" vertical="center"/>
    </xf>
    <xf numFmtId="0" fontId="8" fillId="0" borderId="5" xfId="2" applyFont="1" applyBorder="1" applyAlignment="1">
      <alignment horizontal="center" vertical="center"/>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29" xfId="2" applyFont="1" applyBorder="1" applyAlignment="1">
      <alignment horizontal="center" vertical="center"/>
    </xf>
    <xf numFmtId="0" fontId="11" fillId="0" borderId="71" xfId="2" applyFont="1" applyBorder="1" applyAlignment="1">
      <alignment horizontal="center" vertical="center"/>
    </xf>
    <xf numFmtId="0" fontId="11" fillId="0" borderId="72" xfId="2" applyFont="1" applyBorder="1" applyAlignment="1">
      <alignment horizontal="center" vertical="center"/>
    </xf>
    <xf numFmtId="0" fontId="13" fillId="0" borderId="0" xfId="2" applyFont="1" applyAlignment="1">
      <alignment horizontal="center" vertical="center"/>
    </xf>
    <xf numFmtId="0" fontId="11" fillId="0" borderId="1" xfId="2" applyFont="1" applyBorder="1" applyAlignment="1">
      <alignment horizontal="center" vertical="center"/>
    </xf>
    <xf numFmtId="0" fontId="11" fillId="0" borderId="85" xfId="2" applyFont="1" applyBorder="1" applyAlignment="1">
      <alignment horizontal="center" vertical="center"/>
    </xf>
    <xf numFmtId="0" fontId="11" fillId="0" borderId="87" xfId="2" applyFont="1" applyBorder="1" applyAlignment="1">
      <alignment horizontal="center" vertical="center"/>
    </xf>
    <xf numFmtId="0" fontId="11" fillId="0" borderId="88" xfId="2" applyFont="1" applyBorder="1" applyAlignment="1">
      <alignment horizontal="center" vertical="center"/>
    </xf>
    <xf numFmtId="0" fontId="16" fillId="0" borderId="36" xfId="2" applyFont="1" applyBorder="1" applyAlignment="1">
      <alignment horizontal="center" vertical="center"/>
    </xf>
    <xf numFmtId="0" fontId="16" fillId="0" borderId="33" xfId="2" applyFont="1" applyBorder="1" applyAlignment="1">
      <alignment horizontal="center" vertical="center"/>
    </xf>
    <xf numFmtId="0" fontId="16" fillId="0" borderId="35" xfId="2" applyFont="1" applyBorder="1" applyAlignment="1">
      <alignment horizontal="center" vertical="center"/>
    </xf>
    <xf numFmtId="0" fontId="17" fillId="0" borderId="2" xfId="2" applyFont="1" applyBorder="1" applyAlignment="1">
      <alignment horizontal="center" vertical="center" wrapText="1"/>
    </xf>
    <xf numFmtId="0" fontId="18" fillId="0" borderId="3" xfId="2" applyFont="1" applyBorder="1" applyAlignment="1">
      <alignment horizontal="center" vertical="center"/>
    </xf>
    <xf numFmtId="0" fontId="18" fillId="0" borderId="20" xfId="2" applyFont="1" applyBorder="1" applyAlignment="1">
      <alignment horizontal="center" vertical="center"/>
    </xf>
    <xf numFmtId="0" fontId="14" fillId="0" borderId="0" xfId="2" applyFont="1" applyAlignment="1">
      <alignment horizontal="center" vertical="center"/>
    </xf>
    <xf numFmtId="0" fontId="15" fillId="0" borderId="21" xfId="2" applyFont="1" applyBorder="1" applyAlignment="1">
      <alignment horizontal="center" vertical="center"/>
    </xf>
    <xf numFmtId="0" fontId="15" fillId="0" borderId="22" xfId="2" applyFont="1" applyBorder="1" applyAlignment="1">
      <alignment horizontal="center" vertical="center"/>
    </xf>
    <xf numFmtId="0" fontId="15" fillId="0" borderId="23" xfId="2" applyFont="1" applyBorder="1" applyAlignment="1">
      <alignment horizontal="center" vertical="center"/>
    </xf>
    <xf numFmtId="0" fontId="15" fillId="0" borderId="78" xfId="2" applyFont="1" applyBorder="1" applyAlignment="1">
      <alignment horizontal="center" vertical="center"/>
    </xf>
    <xf numFmtId="0" fontId="15" fillId="0" borderId="77" xfId="2" applyFont="1" applyBorder="1" applyAlignment="1">
      <alignment horizontal="center" vertical="center"/>
    </xf>
    <xf numFmtId="0" fontId="16" fillId="0" borderId="82" xfId="2" applyFont="1" applyBorder="1" applyAlignment="1">
      <alignment horizontal="center" vertical="center" wrapText="1"/>
    </xf>
    <xf numFmtId="0" fontId="16" fillId="0" borderId="36" xfId="2" applyFont="1" applyBorder="1" applyAlignment="1">
      <alignment horizontal="center" vertical="center" wrapText="1"/>
    </xf>
    <xf numFmtId="0" fontId="11" fillId="0" borderId="83" xfId="2" applyFont="1" applyBorder="1" applyAlignment="1">
      <alignment horizontal="center" vertical="center"/>
    </xf>
    <xf numFmtId="0" fontId="11" fillId="0" borderId="84" xfId="2" applyFont="1" applyBorder="1" applyAlignment="1">
      <alignment horizontal="center" vertical="center"/>
    </xf>
    <xf numFmtId="0" fontId="18" fillId="0" borderId="75" xfId="2" applyFont="1" applyBorder="1" applyAlignment="1">
      <alignment horizontal="center" vertical="center"/>
    </xf>
    <xf numFmtId="0" fontId="18" fillId="0" borderId="77" xfId="2" applyFont="1" applyBorder="1" applyAlignment="1">
      <alignment horizontal="center" vertical="center"/>
    </xf>
    <xf numFmtId="0" fontId="19" fillId="0" borderId="90" xfId="2" applyFont="1" applyBorder="1" applyAlignment="1">
      <alignment horizontal="center" vertical="center" wrapText="1"/>
    </xf>
    <xf numFmtId="0" fontId="19" fillId="0" borderId="91" xfId="2" applyFont="1" applyBorder="1" applyAlignment="1">
      <alignment horizontal="center" vertical="center"/>
    </xf>
    <xf numFmtId="0" fontId="19" fillId="0" borderId="95" xfId="2" applyFont="1" applyBorder="1" applyAlignment="1">
      <alignment horizontal="center" vertical="center"/>
    </xf>
    <xf numFmtId="0" fontId="12" fillId="0" borderId="91" xfId="2" applyBorder="1" applyAlignment="1">
      <alignment horizontal="center" vertical="center"/>
    </xf>
    <xf numFmtId="0" fontId="12" fillId="0" borderId="95" xfId="2" applyBorder="1" applyAlignment="1">
      <alignment horizontal="center" vertical="center"/>
    </xf>
    <xf numFmtId="0" fontId="8" fillId="0" borderId="0" xfId="2" applyFont="1" applyAlignment="1">
      <alignment vertical="top" wrapText="1"/>
    </xf>
  </cellXfs>
  <cellStyles count="4">
    <cellStyle name="桁区切り" xfId="1" builtinId="6"/>
    <cellStyle name="桁区切り 2" xfId="3" xr:uid="{9CD67D83-C356-4329-833B-0493E66DECF7}"/>
    <cellStyle name="標準" xfId="0" builtinId="0"/>
    <cellStyle name="標準 2" xfId="2" xr:uid="{040607C0-1141-4B56-8588-F4CBADA97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114300</xdr:colOff>
      <xdr:row>42</xdr:row>
      <xdr:rowOff>152400</xdr:rowOff>
    </xdr:from>
    <xdr:to>
      <xdr:col>11</xdr:col>
      <xdr:colOff>38100</xdr:colOff>
      <xdr:row>49</xdr:row>
      <xdr:rowOff>152400</xdr:rowOff>
    </xdr:to>
    <xdr:sp macro="" textlink="">
      <xdr:nvSpPr>
        <xdr:cNvPr id="2" name="AutoShape 11">
          <a:extLst>
            <a:ext uri="{FF2B5EF4-FFF2-40B4-BE49-F238E27FC236}">
              <a16:creationId xmlns:a16="http://schemas.microsoft.com/office/drawing/2014/main" id="{2E7C4FF2-E4E2-4178-AA45-F28723998F6B}"/>
            </a:ext>
          </a:extLst>
        </xdr:cNvPr>
        <xdr:cNvSpPr>
          <a:spLocks/>
        </xdr:cNvSpPr>
      </xdr:nvSpPr>
      <xdr:spPr bwMode="auto">
        <a:xfrm>
          <a:off x="1695450" y="7591425"/>
          <a:ext cx="2428875" cy="1200150"/>
        </a:xfrm>
        <a:prstGeom prst="borderCallout2">
          <a:avLst>
            <a:gd name="adj1" fmla="val 9523"/>
            <a:gd name="adj2" fmla="val -3755"/>
            <a:gd name="adj3" fmla="val 9523"/>
            <a:gd name="adj4" fmla="val -8921"/>
            <a:gd name="adj5" fmla="val -11903"/>
            <a:gd name="adj6" fmla="val -13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家庭の出来事はその年度に予想される特別な収入または支出項目を記入し、その他収入・支出欄に金額を加算してください。</a:t>
          </a:r>
        </a:p>
        <a:p>
          <a:pPr algn="l" rtl="0">
            <a:defRPr sz="1000"/>
          </a:pPr>
          <a:r>
            <a:rPr lang="ja-JP" altLang="en-US" sz="900" b="0" i="0" u="none" strike="noStrike" baseline="0">
              <a:solidFill>
                <a:srgbClr val="000000"/>
              </a:solidFill>
              <a:latin typeface="ＭＳ 明朝"/>
              <a:ea typeface="ＭＳ 明朝"/>
            </a:rPr>
            <a:t> ＜例＞</a:t>
          </a:r>
        </a:p>
        <a:p>
          <a:pPr algn="l" rtl="0">
            <a:defRPr sz="1000"/>
          </a:pPr>
          <a:r>
            <a:rPr lang="ja-JP" altLang="en-US" sz="900" b="0" i="0" u="none" strike="noStrike" baseline="0">
              <a:solidFill>
                <a:srgbClr val="000000"/>
              </a:solidFill>
              <a:latin typeface="ＭＳ 明朝"/>
              <a:ea typeface="ＭＳ 明朝"/>
            </a:rPr>
            <a:t>   保険満期金収入</a:t>
          </a:r>
        </a:p>
        <a:p>
          <a:pPr algn="l" rtl="0">
            <a:defRPr sz="1000"/>
          </a:pPr>
          <a:r>
            <a:rPr lang="ja-JP" altLang="en-US" sz="900" b="0" i="0" u="none" strike="noStrike" baseline="0">
              <a:solidFill>
                <a:srgbClr val="000000"/>
              </a:solidFill>
              <a:latin typeface="ＭＳ 明朝"/>
              <a:ea typeface="ＭＳ 明朝"/>
            </a:rPr>
            <a:t>   家の新築、増改築</a:t>
          </a:r>
        </a:p>
        <a:p>
          <a:pPr algn="l" rtl="0">
            <a:defRPr sz="1000"/>
          </a:pPr>
          <a:r>
            <a:rPr lang="ja-JP" altLang="en-US" sz="900" b="0" i="0" u="none" strike="noStrike" baseline="0">
              <a:solidFill>
                <a:srgbClr val="000000"/>
              </a:solidFill>
              <a:latin typeface="ＭＳ 明朝"/>
              <a:ea typeface="ＭＳ 明朝"/>
            </a:rPr>
            <a:t>   車の購入、子供の結婚</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11</xdr:col>
      <xdr:colOff>209550</xdr:colOff>
      <xdr:row>43</xdr:row>
      <xdr:rowOff>133350</xdr:rowOff>
    </xdr:from>
    <xdr:to>
      <xdr:col>13</xdr:col>
      <xdr:colOff>28575</xdr:colOff>
      <xdr:row>47</xdr:row>
      <xdr:rowOff>104775</xdr:rowOff>
    </xdr:to>
    <xdr:sp macro="" textlink="">
      <xdr:nvSpPr>
        <xdr:cNvPr id="3" name="AutoShape 12">
          <a:extLst>
            <a:ext uri="{FF2B5EF4-FFF2-40B4-BE49-F238E27FC236}">
              <a16:creationId xmlns:a16="http://schemas.microsoft.com/office/drawing/2014/main" id="{0BA1F27C-5092-4F5C-BA41-BD0A9CBBF9EE}"/>
            </a:ext>
          </a:extLst>
        </xdr:cNvPr>
        <xdr:cNvSpPr>
          <a:spLocks/>
        </xdr:cNvSpPr>
      </xdr:nvSpPr>
      <xdr:spPr bwMode="auto">
        <a:xfrm>
          <a:off x="4295775" y="7743825"/>
          <a:ext cx="1000125" cy="657225"/>
        </a:xfrm>
        <a:prstGeom prst="borderCallout2">
          <a:avLst>
            <a:gd name="adj1" fmla="val 17394"/>
            <a:gd name="adj2" fmla="val 108162"/>
            <a:gd name="adj3" fmla="val 17394"/>
            <a:gd name="adj4" fmla="val 117347"/>
            <a:gd name="adj5" fmla="val -44926"/>
            <a:gd name="adj6" fmla="val 1275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農業収入、不動産収入などの合計額を記入</a:t>
          </a:r>
        </a:p>
      </xdr:txBody>
    </xdr:sp>
    <xdr:clientData/>
  </xdr:twoCellAnchor>
  <xdr:twoCellAnchor>
    <xdr:from>
      <xdr:col>14</xdr:col>
      <xdr:colOff>219075</xdr:colOff>
      <xdr:row>43</xdr:row>
      <xdr:rowOff>123825</xdr:rowOff>
    </xdr:from>
    <xdr:to>
      <xdr:col>16</xdr:col>
      <xdr:colOff>114300</xdr:colOff>
      <xdr:row>48</xdr:row>
      <xdr:rowOff>142875</xdr:rowOff>
    </xdr:to>
    <xdr:sp macro="" textlink="">
      <xdr:nvSpPr>
        <xdr:cNvPr id="4" name="AutoShape 14">
          <a:extLst>
            <a:ext uri="{FF2B5EF4-FFF2-40B4-BE49-F238E27FC236}">
              <a16:creationId xmlns:a16="http://schemas.microsoft.com/office/drawing/2014/main" id="{435121BC-A693-41AF-A234-41881DCE82F9}"/>
            </a:ext>
          </a:extLst>
        </xdr:cNvPr>
        <xdr:cNvSpPr>
          <a:spLocks/>
        </xdr:cNvSpPr>
      </xdr:nvSpPr>
      <xdr:spPr bwMode="auto">
        <a:xfrm>
          <a:off x="6038850" y="7734300"/>
          <a:ext cx="1133475" cy="876300"/>
        </a:xfrm>
        <a:prstGeom prst="borderCallout2">
          <a:avLst>
            <a:gd name="adj1" fmla="val 13042"/>
            <a:gd name="adj2" fmla="val 106778"/>
            <a:gd name="adj3" fmla="val 13042"/>
            <a:gd name="adj4" fmla="val 114407"/>
            <a:gd name="adj5" fmla="val -32606"/>
            <a:gd name="adj6" fmla="val 12288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持ち家の場合の固定資産税等の税金、国民年金の保険料、賃貸の場合の賃貸料など</a:t>
          </a:r>
        </a:p>
      </xdr:txBody>
    </xdr:sp>
    <xdr:clientData/>
  </xdr:twoCellAnchor>
  <xdr:twoCellAnchor>
    <xdr:from>
      <xdr:col>20</xdr:col>
      <xdr:colOff>161925</xdr:colOff>
      <xdr:row>43</xdr:row>
      <xdr:rowOff>95250</xdr:rowOff>
    </xdr:from>
    <xdr:to>
      <xdr:col>22</xdr:col>
      <xdr:colOff>66675</xdr:colOff>
      <xdr:row>48</xdr:row>
      <xdr:rowOff>76200</xdr:rowOff>
    </xdr:to>
    <xdr:sp macro="" textlink="">
      <xdr:nvSpPr>
        <xdr:cNvPr id="5" name="AutoShape 15">
          <a:extLst>
            <a:ext uri="{FF2B5EF4-FFF2-40B4-BE49-F238E27FC236}">
              <a16:creationId xmlns:a16="http://schemas.microsoft.com/office/drawing/2014/main" id="{E3C4519C-B26D-4363-8311-78B8889303D0}"/>
            </a:ext>
          </a:extLst>
        </xdr:cNvPr>
        <xdr:cNvSpPr>
          <a:spLocks/>
        </xdr:cNvSpPr>
      </xdr:nvSpPr>
      <xdr:spPr bwMode="auto">
        <a:xfrm>
          <a:off x="9544050" y="7705725"/>
          <a:ext cx="1181100" cy="838200"/>
        </a:xfrm>
        <a:prstGeom prst="borderCallout2">
          <a:avLst>
            <a:gd name="adj1" fmla="val 13634"/>
            <a:gd name="adj2" fmla="val -6838"/>
            <a:gd name="adj3" fmla="val 13634"/>
            <a:gd name="adj4" fmla="val -29917"/>
            <a:gd name="adj5" fmla="val -29546"/>
            <a:gd name="adj6" fmla="val -478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子の養育費、家庭の出来事に係る経費、その他どこにも区分できない臨時費用を記入</a:t>
          </a:r>
        </a:p>
      </xdr:txBody>
    </xdr:sp>
    <xdr:clientData/>
  </xdr:twoCellAnchor>
  <xdr:twoCellAnchor>
    <xdr:from>
      <xdr:col>7</xdr:col>
      <xdr:colOff>428625</xdr:colOff>
      <xdr:row>3</xdr:row>
      <xdr:rowOff>57150</xdr:rowOff>
    </xdr:from>
    <xdr:to>
      <xdr:col>9</xdr:col>
      <xdr:colOff>190500</xdr:colOff>
      <xdr:row>6</xdr:row>
      <xdr:rowOff>38100</xdr:rowOff>
    </xdr:to>
    <xdr:sp macro="" textlink="">
      <xdr:nvSpPr>
        <xdr:cNvPr id="6" name="AutoShape 16">
          <a:extLst>
            <a:ext uri="{FF2B5EF4-FFF2-40B4-BE49-F238E27FC236}">
              <a16:creationId xmlns:a16="http://schemas.microsoft.com/office/drawing/2014/main" id="{8EB6ED87-73ED-4F6A-81A4-A53015D646B4}"/>
            </a:ext>
          </a:extLst>
        </xdr:cNvPr>
        <xdr:cNvSpPr>
          <a:spLocks/>
        </xdr:cNvSpPr>
      </xdr:nvSpPr>
      <xdr:spPr bwMode="auto">
        <a:xfrm>
          <a:off x="2266950" y="638175"/>
          <a:ext cx="914400" cy="514350"/>
        </a:xfrm>
        <a:prstGeom prst="borderCallout2">
          <a:avLst>
            <a:gd name="adj1" fmla="val 37037"/>
            <a:gd name="adj2" fmla="val 40"/>
            <a:gd name="adj3" fmla="val 37037"/>
            <a:gd name="adj4" fmla="val -28275"/>
            <a:gd name="adj5" fmla="val 5555"/>
            <a:gd name="adj6" fmla="val -570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黄色の部分に数字を入れてください</a:t>
          </a:r>
        </a:p>
      </xdr:txBody>
    </xdr:sp>
    <xdr:clientData/>
  </xdr:twoCellAnchor>
  <xdr:twoCellAnchor>
    <xdr:from>
      <xdr:col>17</xdr:col>
      <xdr:colOff>171450</xdr:colOff>
      <xdr:row>3</xdr:row>
      <xdr:rowOff>28575</xdr:rowOff>
    </xdr:from>
    <xdr:to>
      <xdr:col>18</xdr:col>
      <xdr:colOff>447675</xdr:colOff>
      <xdr:row>6</xdr:row>
      <xdr:rowOff>9525</xdr:rowOff>
    </xdr:to>
    <xdr:sp macro="" textlink="">
      <xdr:nvSpPr>
        <xdr:cNvPr id="7" name="AutoShape 16">
          <a:extLst>
            <a:ext uri="{FF2B5EF4-FFF2-40B4-BE49-F238E27FC236}">
              <a16:creationId xmlns:a16="http://schemas.microsoft.com/office/drawing/2014/main" id="{8DCDB584-C5BB-4CA9-B99D-B9592F3B2385}"/>
            </a:ext>
          </a:extLst>
        </xdr:cNvPr>
        <xdr:cNvSpPr>
          <a:spLocks/>
        </xdr:cNvSpPr>
      </xdr:nvSpPr>
      <xdr:spPr bwMode="auto">
        <a:xfrm>
          <a:off x="7829550" y="609600"/>
          <a:ext cx="838200" cy="514350"/>
        </a:xfrm>
        <a:prstGeom prst="borderCallout2">
          <a:avLst>
            <a:gd name="adj1" fmla="val 44444"/>
            <a:gd name="adj2" fmla="val 101274"/>
            <a:gd name="adj3" fmla="val 11111"/>
            <a:gd name="adj4" fmla="val 126046"/>
            <a:gd name="adj5" fmla="val 11111"/>
            <a:gd name="adj6" fmla="val 1725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黄色の部分に数字を入れてください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276225</xdr:colOff>
      <xdr:row>42</xdr:row>
      <xdr:rowOff>209550</xdr:rowOff>
    </xdr:from>
    <xdr:to>
      <xdr:col>13</xdr:col>
      <xdr:colOff>66675</xdr:colOff>
      <xdr:row>46</xdr:row>
      <xdr:rowOff>180975</xdr:rowOff>
    </xdr:to>
    <xdr:sp macro="" textlink="">
      <xdr:nvSpPr>
        <xdr:cNvPr id="2" name="AutoShape 12">
          <a:extLst>
            <a:ext uri="{FF2B5EF4-FFF2-40B4-BE49-F238E27FC236}">
              <a16:creationId xmlns:a16="http://schemas.microsoft.com/office/drawing/2014/main" id="{373B2B8C-8A86-4470-AF39-A500861ED6BE}"/>
            </a:ext>
          </a:extLst>
        </xdr:cNvPr>
        <xdr:cNvSpPr>
          <a:spLocks/>
        </xdr:cNvSpPr>
      </xdr:nvSpPr>
      <xdr:spPr bwMode="auto">
        <a:xfrm>
          <a:off x="4591050" y="9982200"/>
          <a:ext cx="971550" cy="923925"/>
        </a:xfrm>
        <a:prstGeom prst="borderCallout2">
          <a:avLst>
            <a:gd name="adj1" fmla="val 17394"/>
            <a:gd name="adj2" fmla="val 108162"/>
            <a:gd name="adj3" fmla="val 17394"/>
            <a:gd name="adj4" fmla="val 117347"/>
            <a:gd name="adj5" fmla="val -19153"/>
            <a:gd name="adj6" fmla="val 13147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農業収入、不動産収入などの合計額を記入</a:t>
          </a:r>
        </a:p>
      </xdr:txBody>
    </xdr:sp>
    <xdr:clientData/>
  </xdr:twoCellAnchor>
  <xdr:twoCellAnchor>
    <xdr:from>
      <xdr:col>14</xdr:col>
      <xdr:colOff>219075</xdr:colOff>
      <xdr:row>42</xdr:row>
      <xdr:rowOff>85726</xdr:rowOff>
    </xdr:from>
    <xdr:to>
      <xdr:col>16</xdr:col>
      <xdr:colOff>104775</xdr:colOff>
      <xdr:row>46</xdr:row>
      <xdr:rowOff>123826</xdr:rowOff>
    </xdr:to>
    <xdr:sp macro="" textlink="">
      <xdr:nvSpPr>
        <xdr:cNvPr id="3" name="AutoShape 14">
          <a:extLst>
            <a:ext uri="{FF2B5EF4-FFF2-40B4-BE49-F238E27FC236}">
              <a16:creationId xmlns:a16="http://schemas.microsoft.com/office/drawing/2014/main" id="{75D54ED9-3A75-408D-BB82-01BCBFFABF0E}"/>
            </a:ext>
          </a:extLst>
        </xdr:cNvPr>
        <xdr:cNvSpPr>
          <a:spLocks/>
        </xdr:cNvSpPr>
      </xdr:nvSpPr>
      <xdr:spPr bwMode="auto">
        <a:xfrm>
          <a:off x="6267450" y="9858376"/>
          <a:ext cx="1123950" cy="990600"/>
        </a:xfrm>
        <a:prstGeom prst="borderCallout2">
          <a:avLst>
            <a:gd name="adj1" fmla="val 13042"/>
            <a:gd name="adj2" fmla="val 106778"/>
            <a:gd name="adj3" fmla="val 13042"/>
            <a:gd name="adj4" fmla="val 114407"/>
            <a:gd name="adj5" fmla="val -3910"/>
            <a:gd name="adj6" fmla="val 1177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持ち家の場合の固定資産税等の税金、国民年金の保険料、賃貸の場合の賃貸料など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133350</xdr:colOff>
      <xdr:row>42</xdr:row>
      <xdr:rowOff>152400</xdr:rowOff>
    </xdr:from>
    <xdr:to>
      <xdr:col>11</xdr:col>
      <xdr:colOff>47625</xdr:colOff>
      <xdr:row>49</xdr:row>
      <xdr:rowOff>152400</xdr:rowOff>
    </xdr:to>
    <xdr:sp macro="" textlink="">
      <xdr:nvSpPr>
        <xdr:cNvPr id="2" name="AutoShape 11">
          <a:extLst>
            <a:ext uri="{FF2B5EF4-FFF2-40B4-BE49-F238E27FC236}">
              <a16:creationId xmlns:a16="http://schemas.microsoft.com/office/drawing/2014/main" id="{03AB2CAD-0A37-4AD7-A69B-CDD777513C28}"/>
            </a:ext>
          </a:extLst>
        </xdr:cNvPr>
        <xdr:cNvSpPr>
          <a:spLocks/>
        </xdr:cNvSpPr>
      </xdr:nvSpPr>
      <xdr:spPr bwMode="auto">
        <a:xfrm>
          <a:off x="1714500" y="7591425"/>
          <a:ext cx="2419350" cy="1200150"/>
        </a:xfrm>
        <a:prstGeom prst="borderCallout2">
          <a:avLst>
            <a:gd name="adj1" fmla="val 9523"/>
            <a:gd name="adj2" fmla="val -3755"/>
            <a:gd name="adj3" fmla="val 9523"/>
            <a:gd name="adj4" fmla="val -8921"/>
            <a:gd name="adj5" fmla="val -11903"/>
            <a:gd name="adj6" fmla="val -1314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家庭の出来事はその年度に予想される特別な収入または支出項目を記入し、その他収入・支出欄に金額を加算してください。</a:t>
          </a:r>
        </a:p>
        <a:p>
          <a:pPr algn="l" rtl="0">
            <a:defRPr sz="1000"/>
          </a:pPr>
          <a:r>
            <a:rPr lang="ja-JP" altLang="en-US" sz="900" b="0" i="0" u="none" strike="noStrike" baseline="0">
              <a:solidFill>
                <a:srgbClr val="000000"/>
              </a:solidFill>
              <a:latin typeface="ＭＳ 明朝"/>
              <a:ea typeface="ＭＳ 明朝"/>
            </a:rPr>
            <a:t> ＜例＞</a:t>
          </a:r>
        </a:p>
        <a:p>
          <a:pPr algn="l" rtl="0">
            <a:defRPr sz="1000"/>
          </a:pPr>
          <a:r>
            <a:rPr lang="ja-JP" altLang="en-US" sz="900" b="0" i="0" u="none" strike="noStrike" baseline="0">
              <a:solidFill>
                <a:srgbClr val="000000"/>
              </a:solidFill>
              <a:latin typeface="ＭＳ 明朝"/>
              <a:ea typeface="ＭＳ 明朝"/>
            </a:rPr>
            <a:t>   保険満期金収入</a:t>
          </a:r>
        </a:p>
        <a:p>
          <a:pPr algn="l" rtl="0">
            <a:defRPr sz="1000"/>
          </a:pPr>
          <a:r>
            <a:rPr lang="ja-JP" altLang="en-US" sz="900" b="0" i="0" u="none" strike="noStrike" baseline="0">
              <a:solidFill>
                <a:srgbClr val="000000"/>
              </a:solidFill>
              <a:latin typeface="ＭＳ 明朝"/>
              <a:ea typeface="ＭＳ 明朝"/>
            </a:rPr>
            <a:t>   家の新築、増改築</a:t>
          </a:r>
        </a:p>
        <a:p>
          <a:pPr algn="l" rtl="0">
            <a:defRPr sz="1000"/>
          </a:pPr>
          <a:r>
            <a:rPr lang="ja-JP" altLang="en-US" sz="900" b="0" i="0" u="none" strike="noStrike" baseline="0">
              <a:solidFill>
                <a:srgbClr val="000000"/>
              </a:solidFill>
              <a:latin typeface="ＭＳ 明朝"/>
              <a:ea typeface="ＭＳ 明朝"/>
            </a:rPr>
            <a:t>   車の購入、子供の結婚</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20</xdr:col>
      <xdr:colOff>190500</xdr:colOff>
      <xdr:row>43</xdr:row>
      <xdr:rowOff>95250</xdr:rowOff>
    </xdr:from>
    <xdr:to>
      <xdr:col>22</xdr:col>
      <xdr:colOff>76200</xdr:colOff>
      <xdr:row>48</xdr:row>
      <xdr:rowOff>76200</xdr:rowOff>
    </xdr:to>
    <xdr:sp macro="" textlink="">
      <xdr:nvSpPr>
        <xdr:cNvPr id="3" name="AutoShape 15">
          <a:extLst>
            <a:ext uri="{FF2B5EF4-FFF2-40B4-BE49-F238E27FC236}">
              <a16:creationId xmlns:a16="http://schemas.microsoft.com/office/drawing/2014/main" id="{8F2BB494-101E-4921-8866-7940AED02093}"/>
            </a:ext>
          </a:extLst>
        </xdr:cNvPr>
        <xdr:cNvSpPr>
          <a:spLocks/>
        </xdr:cNvSpPr>
      </xdr:nvSpPr>
      <xdr:spPr bwMode="auto">
        <a:xfrm>
          <a:off x="9572625" y="7705725"/>
          <a:ext cx="1162050" cy="838200"/>
        </a:xfrm>
        <a:prstGeom prst="borderCallout2">
          <a:avLst>
            <a:gd name="adj1" fmla="val 13634"/>
            <a:gd name="adj2" fmla="val -6838"/>
            <a:gd name="adj3" fmla="val 13634"/>
            <a:gd name="adj4" fmla="val -29917"/>
            <a:gd name="adj5" fmla="val -29546"/>
            <a:gd name="adj6" fmla="val -478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子弟の教育費、家庭の出来事に係る経費、その他どこにも区分できない臨時費用を記入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43B4E-1CE2-4668-88EB-0517EB78599F}">
  <sheetPr>
    <tabColor rgb="FF00B0F0"/>
  </sheetPr>
  <dimension ref="B3:C18"/>
  <sheetViews>
    <sheetView tabSelected="1" workbookViewId="0">
      <selection activeCell="J23" sqref="J23"/>
    </sheetView>
  </sheetViews>
  <sheetFormatPr defaultRowHeight="16.5" customHeight="1"/>
  <cols>
    <col min="1" max="1" width="2.625" style="3" customWidth="1"/>
    <col min="2" max="2" width="16.125" style="3" customWidth="1"/>
    <col min="3" max="3" width="11.125" style="3" customWidth="1"/>
    <col min="4" max="256" width="9" style="3"/>
    <col min="257" max="257" width="2.625" style="3" customWidth="1"/>
    <col min="258" max="258" width="16.125" style="3" customWidth="1"/>
    <col min="259" max="259" width="11.125" style="3" customWidth="1"/>
    <col min="260" max="512" width="9" style="3"/>
    <col min="513" max="513" width="2.625" style="3" customWidth="1"/>
    <col min="514" max="514" width="16.125" style="3" customWidth="1"/>
    <col min="515" max="515" width="11.125" style="3" customWidth="1"/>
    <col min="516" max="768" width="9" style="3"/>
    <col min="769" max="769" width="2.625" style="3" customWidth="1"/>
    <col min="770" max="770" width="16.125" style="3" customWidth="1"/>
    <col min="771" max="771" width="11.125" style="3" customWidth="1"/>
    <col min="772" max="1024" width="9" style="3"/>
    <col min="1025" max="1025" width="2.625" style="3" customWidth="1"/>
    <col min="1026" max="1026" width="16.125" style="3" customWidth="1"/>
    <col min="1027" max="1027" width="11.125" style="3" customWidth="1"/>
    <col min="1028" max="1280" width="9" style="3"/>
    <col min="1281" max="1281" width="2.625" style="3" customWidth="1"/>
    <col min="1282" max="1282" width="16.125" style="3" customWidth="1"/>
    <col min="1283" max="1283" width="11.125" style="3" customWidth="1"/>
    <col min="1284" max="1536" width="9" style="3"/>
    <col min="1537" max="1537" width="2.625" style="3" customWidth="1"/>
    <col min="1538" max="1538" width="16.125" style="3" customWidth="1"/>
    <col min="1539" max="1539" width="11.125" style="3" customWidth="1"/>
    <col min="1540" max="1792" width="9" style="3"/>
    <col min="1793" max="1793" width="2.625" style="3" customWidth="1"/>
    <col min="1794" max="1794" width="16.125" style="3" customWidth="1"/>
    <col min="1795" max="1795" width="11.125" style="3" customWidth="1"/>
    <col min="1796" max="2048" width="9" style="3"/>
    <col min="2049" max="2049" width="2.625" style="3" customWidth="1"/>
    <col min="2050" max="2050" width="16.125" style="3" customWidth="1"/>
    <col min="2051" max="2051" width="11.125" style="3" customWidth="1"/>
    <col min="2052" max="2304" width="9" style="3"/>
    <col min="2305" max="2305" width="2.625" style="3" customWidth="1"/>
    <col min="2306" max="2306" width="16.125" style="3" customWidth="1"/>
    <col min="2307" max="2307" width="11.125" style="3" customWidth="1"/>
    <col min="2308" max="2560" width="9" style="3"/>
    <col min="2561" max="2561" width="2.625" style="3" customWidth="1"/>
    <col min="2562" max="2562" width="16.125" style="3" customWidth="1"/>
    <col min="2563" max="2563" width="11.125" style="3" customWidth="1"/>
    <col min="2564" max="2816" width="9" style="3"/>
    <col min="2817" max="2817" width="2.625" style="3" customWidth="1"/>
    <col min="2818" max="2818" width="16.125" style="3" customWidth="1"/>
    <col min="2819" max="2819" width="11.125" style="3" customWidth="1"/>
    <col min="2820" max="3072" width="9" style="3"/>
    <col min="3073" max="3073" width="2.625" style="3" customWidth="1"/>
    <col min="3074" max="3074" width="16.125" style="3" customWidth="1"/>
    <col min="3075" max="3075" width="11.125" style="3" customWidth="1"/>
    <col min="3076" max="3328" width="9" style="3"/>
    <col min="3329" max="3329" width="2.625" style="3" customWidth="1"/>
    <col min="3330" max="3330" width="16.125" style="3" customWidth="1"/>
    <col min="3331" max="3331" width="11.125" style="3" customWidth="1"/>
    <col min="3332" max="3584" width="9" style="3"/>
    <col min="3585" max="3585" width="2.625" style="3" customWidth="1"/>
    <col min="3586" max="3586" width="16.125" style="3" customWidth="1"/>
    <col min="3587" max="3587" width="11.125" style="3" customWidth="1"/>
    <col min="3588" max="3840" width="9" style="3"/>
    <col min="3841" max="3841" width="2.625" style="3" customWidth="1"/>
    <col min="3842" max="3842" width="16.125" style="3" customWidth="1"/>
    <col min="3843" max="3843" width="11.125" style="3" customWidth="1"/>
    <col min="3844" max="4096" width="9" style="3"/>
    <col min="4097" max="4097" width="2.625" style="3" customWidth="1"/>
    <col min="4098" max="4098" width="16.125" style="3" customWidth="1"/>
    <col min="4099" max="4099" width="11.125" style="3" customWidth="1"/>
    <col min="4100" max="4352" width="9" style="3"/>
    <col min="4353" max="4353" width="2.625" style="3" customWidth="1"/>
    <col min="4354" max="4354" width="16.125" style="3" customWidth="1"/>
    <col min="4355" max="4355" width="11.125" style="3" customWidth="1"/>
    <col min="4356" max="4608" width="9" style="3"/>
    <col min="4609" max="4609" width="2.625" style="3" customWidth="1"/>
    <col min="4610" max="4610" width="16.125" style="3" customWidth="1"/>
    <col min="4611" max="4611" width="11.125" style="3" customWidth="1"/>
    <col min="4612" max="4864" width="9" style="3"/>
    <col min="4865" max="4865" width="2.625" style="3" customWidth="1"/>
    <col min="4866" max="4866" width="16.125" style="3" customWidth="1"/>
    <col min="4867" max="4867" width="11.125" style="3" customWidth="1"/>
    <col min="4868" max="5120" width="9" style="3"/>
    <col min="5121" max="5121" width="2.625" style="3" customWidth="1"/>
    <col min="5122" max="5122" width="16.125" style="3" customWidth="1"/>
    <col min="5123" max="5123" width="11.125" style="3" customWidth="1"/>
    <col min="5124" max="5376" width="9" style="3"/>
    <col min="5377" max="5377" width="2.625" style="3" customWidth="1"/>
    <col min="5378" max="5378" width="16.125" style="3" customWidth="1"/>
    <col min="5379" max="5379" width="11.125" style="3" customWidth="1"/>
    <col min="5380" max="5632" width="9" style="3"/>
    <col min="5633" max="5633" width="2.625" style="3" customWidth="1"/>
    <col min="5634" max="5634" width="16.125" style="3" customWidth="1"/>
    <col min="5635" max="5635" width="11.125" style="3" customWidth="1"/>
    <col min="5636" max="5888" width="9" style="3"/>
    <col min="5889" max="5889" width="2.625" style="3" customWidth="1"/>
    <col min="5890" max="5890" width="16.125" style="3" customWidth="1"/>
    <col min="5891" max="5891" width="11.125" style="3" customWidth="1"/>
    <col min="5892" max="6144" width="9" style="3"/>
    <col min="6145" max="6145" width="2.625" style="3" customWidth="1"/>
    <col min="6146" max="6146" width="16.125" style="3" customWidth="1"/>
    <col min="6147" max="6147" width="11.125" style="3" customWidth="1"/>
    <col min="6148" max="6400" width="9" style="3"/>
    <col min="6401" max="6401" width="2.625" style="3" customWidth="1"/>
    <col min="6402" max="6402" width="16.125" style="3" customWidth="1"/>
    <col min="6403" max="6403" width="11.125" style="3" customWidth="1"/>
    <col min="6404" max="6656" width="9" style="3"/>
    <col min="6657" max="6657" width="2.625" style="3" customWidth="1"/>
    <col min="6658" max="6658" width="16.125" style="3" customWidth="1"/>
    <col min="6659" max="6659" width="11.125" style="3" customWidth="1"/>
    <col min="6660" max="6912" width="9" style="3"/>
    <col min="6913" max="6913" width="2.625" style="3" customWidth="1"/>
    <col min="6914" max="6914" width="16.125" style="3" customWidth="1"/>
    <col min="6915" max="6915" width="11.125" style="3" customWidth="1"/>
    <col min="6916" max="7168" width="9" style="3"/>
    <col min="7169" max="7169" width="2.625" style="3" customWidth="1"/>
    <col min="7170" max="7170" width="16.125" style="3" customWidth="1"/>
    <col min="7171" max="7171" width="11.125" style="3" customWidth="1"/>
    <col min="7172" max="7424" width="9" style="3"/>
    <col min="7425" max="7425" width="2.625" style="3" customWidth="1"/>
    <col min="7426" max="7426" width="16.125" style="3" customWidth="1"/>
    <col min="7427" max="7427" width="11.125" style="3" customWidth="1"/>
    <col min="7428" max="7680" width="9" style="3"/>
    <col min="7681" max="7681" width="2.625" style="3" customWidth="1"/>
    <col min="7682" max="7682" width="16.125" style="3" customWidth="1"/>
    <col min="7683" max="7683" width="11.125" style="3" customWidth="1"/>
    <col min="7684" max="7936" width="9" style="3"/>
    <col min="7937" max="7937" width="2.625" style="3" customWidth="1"/>
    <col min="7938" max="7938" width="16.125" style="3" customWidth="1"/>
    <col min="7939" max="7939" width="11.125" style="3" customWidth="1"/>
    <col min="7940" max="8192" width="9" style="3"/>
    <col min="8193" max="8193" width="2.625" style="3" customWidth="1"/>
    <col min="8194" max="8194" width="16.125" style="3" customWidth="1"/>
    <col min="8195" max="8195" width="11.125" style="3" customWidth="1"/>
    <col min="8196" max="8448" width="9" style="3"/>
    <col min="8449" max="8449" width="2.625" style="3" customWidth="1"/>
    <col min="8450" max="8450" width="16.125" style="3" customWidth="1"/>
    <col min="8451" max="8451" width="11.125" style="3" customWidth="1"/>
    <col min="8452" max="8704" width="9" style="3"/>
    <col min="8705" max="8705" width="2.625" style="3" customWidth="1"/>
    <col min="8706" max="8706" width="16.125" style="3" customWidth="1"/>
    <col min="8707" max="8707" width="11.125" style="3" customWidth="1"/>
    <col min="8708" max="8960" width="9" style="3"/>
    <col min="8961" max="8961" width="2.625" style="3" customWidth="1"/>
    <col min="8962" max="8962" width="16.125" style="3" customWidth="1"/>
    <col min="8963" max="8963" width="11.125" style="3" customWidth="1"/>
    <col min="8964" max="9216" width="9" style="3"/>
    <col min="9217" max="9217" width="2.625" style="3" customWidth="1"/>
    <col min="9218" max="9218" width="16.125" style="3" customWidth="1"/>
    <col min="9219" max="9219" width="11.125" style="3" customWidth="1"/>
    <col min="9220" max="9472" width="9" style="3"/>
    <col min="9473" max="9473" width="2.625" style="3" customWidth="1"/>
    <col min="9474" max="9474" width="16.125" style="3" customWidth="1"/>
    <col min="9475" max="9475" width="11.125" style="3" customWidth="1"/>
    <col min="9476" max="9728" width="9" style="3"/>
    <col min="9729" max="9729" width="2.625" style="3" customWidth="1"/>
    <col min="9730" max="9730" width="16.125" style="3" customWidth="1"/>
    <col min="9731" max="9731" width="11.125" style="3" customWidth="1"/>
    <col min="9732" max="9984" width="9" style="3"/>
    <col min="9985" max="9985" width="2.625" style="3" customWidth="1"/>
    <col min="9986" max="9986" width="16.125" style="3" customWidth="1"/>
    <col min="9987" max="9987" width="11.125" style="3" customWidth="1"/>
    <col min="9988" max="10240" width="9" style="3"/>
    <col min="10241" max="10241" width="2.625" style="3" customWidth="1"/>
    <col min="10242" max="10242" width="16.125" style="3" customWidth="1"/>
    <col min="10243" max="10243" width="11.125" style="3" customWidth="1"/>
    <col min="10244" max="10496" width="9" style="3"/>
    <col min="10497" max="10497" width="2.625" style="3" customWidth="1"/>
    <col min="10498" max="10498" width="16.125" style="3" customWidth="1"/>
    <col min="10499" max="10499" width="11.125" style="3" customWidth="1"/>
    <col min="10500" max="10752" width="9" style="3"/>
    <col min="10753" max="10753" width="2.625" style="3" customWidth="1"/>
    <col min="10754" max="10754" width="16.125" style="3" customWidth="1"/>
    <col min="10755" max="10755" width="11.125" style="3" customWidth="1"/>
    <col min="10756" max="11008" width="9" style="3"/>
    <col min="11009" max="11009" width="2.625" style="3" customWidth="1"/>
    <col min="11010" max="11010" width="16.125" style="3" customWidth="1"/>
    <col min="11011" max="11011" width="11.125" style="3" customWidth="1"/>
    <col min="11012" max="11264" width="9" style="3"/>
    <col min="11265" max="11265" width="2.625" style="3" customWidth="1"/>
    <col min="11266" max="11266" width="16.125" style="3" customWidth="1"/>
    <col min="11267" max="11267" width="11.125" style="3" customWidth="1"/>
    <col min="11268" max="11520" width="9" style="3"/>
    <col min="11521" max="11521" width="2.625" style="3" customWidth="1"/>
    <col min="11522" max="11522" width="16.125" style="3" customWidth="1"/>
    <col min="11523" max="11523" width="11.125" style="3" customWidth="1"/>
    <col min="11524" max="11776" width="9" style="3"/>
    <col min="11777" max="11777" width="2.625" style="3" customWidth="1"/>
    <col min="11778" max="11778" width="16.125" style="3" customWidth="1"/>
    <col min="11779" max="11779" width="11.125" style="3" customWidth="1"/>
    <col min="11780" max="12032" width="9" style="3"/>
    <col min="12033" max="12033" width="2.625" style="3" customWidth="1"/>
    <col min="12034" max="12034" width="16.125" style="3" customWidth="1"/>
    <col min="12035" max="12035" width="11.125" style="3" customWidth="1"/>
    <col min="12036" max="12288" width="9" style="3"/>
    <col min="12289" max="12289" width="2.625" style="3" customWidth="1"/>
    <col min="12290" max="12290" width="16.125" style="3" customWidth="1"/>
    <col min="12291" max="12291" width="11.125" style="3" customWidth="1"/>
    <col min="12292" max="12544" width="9" style="3"/>
    <col min="12545" max="12545" width="2.625" style="3" customWidth="1"/>
    <col min="12546" max="12546" width="16.125" style="3" customWidth="1"/>
    <col min="12547" max="12547" width="11.125" style="3" customWidth="1"/>
    <col min="12548" max="12800" width="9" style="3"/>
    <col min="12801" max="12801" width="2.625" style="3" customWidth="1"/>
    <col min="12802" max="12802" width="16.125" style="3" customWidth="1"/>
    <col min="12803" max="12803" width="11.125" style="3" customWidth="1"/>
    <col min="12804" max="13056" width="9" style="3"/>
    <col min="13057" max="13057" width="2.625" style="3" customWidth="1"/>
    <col min="13058" max="13058" width="16.125" style="3" customWidth="1"/>
    <col min="13059" max="13059" width="11.125" style="3" customWidth="1"/>
    <col min="13060" max="13312" width="9" style="3"/>
    <col min="13313" max="13313" width="2.625" style="3" customWidth="1"/>
    <col min="13314" max="13314" width="16.125" style="3" customWidth="1"/>
    <col min="13315" max="13315" width="11.125" style="3" customWidth="1"/>
    <col min="13316" max="13568" width="9" style="3"/>
    <col min="13569" max="13569" width="2.625" style="3" customWidth="1"/>
    <col min="13570" max="13570" width="16.125" style="3" customWidth="1"/>
    <col min="13571" max="13571" width="11.125" style="3" customWidth="1"/>
    <col min="13572" max="13824" width="9" style="3"/>
    <col min="13825" max="13825" width="2.625" style="3" customWidth="1"/>
    <col min="13826" max="13826" width="16.125" style="3" customWidth="1"/>
    <col min="13827" max="13827" width="11.125" style="3" customWidth="1"/>
    <col min="13828" max="14080" width="9" style="3"/>
    <col min="14081" max="14081" width="2.625" style="3" customWidth="1"/>
    <col min="14082" max="14082" width="16.125" style="3" customWidth="1"/>
    <col min="14083" max="14083" width="11.125" style="3" customWidth="1"/>
    <col min="14084" max="14336" width="9" style="3"/>
    <col min="14337" max="14337" width="2.625" style="3" customWidth="1"/>
    <col min="14338" max="14338" width="16.125" style="3" customWidth="1"/>
    <col min="14339" max="14339" width="11.125" style="3" customWidth="1"/>
    <col min="14340" max="14592" width="9" style="3"/>
    <col min="14593" max="14593" width="2.625" style="3" customWidth="1"/>
    <col min="14594" max="14594" width="16.125" style="3" customWidth="1"/>
    <col min="14595" max="14595" width="11.125" style="3" customWidth="1"/>
    <col min="14596" max="14848" width="9" style="3"/>
    <col min="14849" max="14849" width="2.625" style="3" customWidth="1"/>
    <col min="14850" max="14850" width="16.125" style="3" customWidth="1"/>
    <col min="14851" max="14851" width="11.125" style="3" customWidth="1"/>
    <col min="14852" max="15104" width="9" style="3"/>
    <col min="15105" max="15105" width="2.625" style="3" customWidth="1"/>
    <col min="15106" max="15106" width="16.125" style="3" customWidth="1"/>
    <col min="15107" max="15107" width="11.125" style="3" customWidth="1"/>
    <col min="15108" max="15360" width="9" style="3"/>
    <col min="15361" max="15361" width="2.625" style="3" customWidth="1"/>
    <col min="15362" max="15362" width="16.125" style="3" customWidth="1"/>
    <col min="15363" max="15363" width="11.125" style="3" customWidth="1"/>
    <col min="15364" max="15616" width="9" style="3"/>
    <col min="15617" max="15617" width="2.625" style="3" customWidth="1"/>
    <col min="15618" max="15618" width="16.125" style="3" customWidth="1"/>
    <col min="15619" max="15619" width="11.125" style="3" customWidth="1"/>
    <col min="15620" max="15872" width="9" style="3"/>
    <col min="15873" max="15873" width="2.625" style="3" customWidth="1"/>
    <col min="15874" max="15874" width="16.125" style="3" customWidth="1"/>
    <col min="15875" max="15875" width="11.125" style="3" customWidth="1"/>
    <col min="15876" max="16128" width="9" style="3"/>
    <col min="16129" max="16129" width="2.625" style="3" customWidth="1"/>
    <col min="16130" max="16130" width="16.125" style="3" customWidth="1"/>
    <col min="16131" max="16131" width="11.125" style="3" customWidth="1"/>
    <col min="16132" max="16384" width="9" style="3"/>
  </cols>
  <sheetData>
    <row r="3" spans="2:3" ht="16.5" customHeight="1">
      <c r="B3" s="1" t="s">
        <v>0</v>
      </c>
      <c r="C3" s="2"/>
    </row>
    <row r="4" spans="2:3" ht="16.5" customHeight="1">
      <c r="B4" s="1" t="s">
        <v>1</v>
      </c>
      <c r="C4" s="2"/>
    </row>
    <row r="5" spans="2:3" ht="16.5" customHeight="1">
      <c r="B5" s="1" t="s">
        <v>2</v>
      </c>
      <c r="C5" s="2"/>
    </row>
    <row r="6" spans="2:3" ht="16.5" customHeight="1">
      <c r="B6" s="1" t="s">
        <v>3</v>
      </c>
      <c r="C6" s="2"/>
    </row>
    <row r="7" spans="2:3" ht="16.5" customHeight="1">
      <c r="B7" s="1" t="s">
        <v>4</v>
      </c>
      <c r="C7" s="2"/>
    </row>
    <row r="8" spans="2:3" ht="16.5" customHeight="1">
      <c r="B8" s="1" t="s">
        <v>5</v>
      </c>
      <c r="C8" s="2"/>
    </row>
    <row r="9" spans="2:3" ht="16.5" customHeight="1">
      <c r="B9" s="1" t="s">
        <v>6</v>
      </c>
      <c r="C9" s="2"/>
    </row>
    <row r="10" spans="2:3" ht="16.5" customHeight="1">
      <c r="B10" s="4" t="s">
        <v>7</v>
      </c>
      <c r="C10" s="5">
        <f>SUM(C3:C9)</f>
        <v>0</v>
      </c>
    </row>
    <row r="11" spans="2:3" ht="16.5" customHeight="1">
      <c r="B11" s="1" t="s">
        <v>8</v>
      </c>
      <c r="C11" s="2"/>
    </row>
    <row r="12" spans="2:3" ht="16.5" customHeight="1">
      <c r="B12" s="1" t="s">
        <v>9</v>
      </c>
      <c r="C12" s="2"/>
    </row>
    <row r="13" spans="2:3" ht="16.5" customHeight="1">
      <c r="B13" s="1" t="s">
        <v>10</v>
      </c>
      <c r="C13" s="2"/>
    </row>
    <row r="14" spans="2:3" ht="16.5" customHeight="1">
      <c r="B14" s="4" t="s">
        <v>11</v>
      </c>
      <c r="C14" s="5">
        <f>SUM(C10,C11:C13)</f>
        <v>0</v>
      </c>
    </row>
    <row r="15" spans="2:3" ht="11.25" customHeight="1"/>
    <row r="16" spans="2:3" ht="16.5" customHeight="1">
      <c r="B16" s="1" t="s">
        <v>12</v>
      </c>
      <c r="C16" s="2"/>
    </row>
    <row r="17" spans="2:3" ht="16.5" customHeight="1">
      <c r="B17" s="1" t="s">
        <v>13</v>
      </c>
      <c r="C17" s="2"/>
    </row>
    <row r="18" spans="2:3" ht="16.5" customHeight="1">
      <c r="B18" s="4" t="s">
        <v>14</v>
      </c>
      <c r="C18" s="5">
        <f>SUM(C16:C17)</f>
        <v>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3:C18"/>
  <sheetViews>
    <sheetView workbookViewId="0">
      <selection activeCell="C17" sqref="C17"/>
    </sheetView>
  </sheetViews>
  <sheetFormatPr defaultRowHeight="16.5" customHeight="1"/>
  <cols>
    <col min="1" max="1" width="2.625" style="3" customWidth="1"/>
    <col min="2" max="2" width="16.125" style="3" customWidth="1"/>
    <col min="3" max="3" width="11.125" style="3" customWidth="1"/>
    <col min="4" max="256" width="9" style="3"/>
    <col min="257" max="257" width="2.625" style="3" customWidth="1"/>
    <col min="258" max="258" width="16.125" style="3" customWidth="1"/>
    <col min="259" max="259" width="11.125" style="3" customWidth="1"/>
    <col min="260" max="512" width="9" style="3"/>
    <col min="513" max="513" width="2.625" style="3" customWidth="1"/>
    <col min="514" max="514" width="16.125" style="3" customWidth="1"/>
    <col min="515" max="515" width="11.125" style="3" customWidth="1"/>
    <col min="516" max="768" width="9" style="3"/>
    <col min="769" max="769" width="2.625" style="3" customWidth="1"/>
    <col min="770" max="770" width="16.125" style="3" customWidth="1"/>
    <col min="771" max="771" width="11.125" style="3" customWidth="1"/>
    <col min="772" max="1024" width="9" style="3"/>
    <col min="1025" max="1025" width="2.625" style="3" customWidth="1"/>
    <col min="1026" max="1026" width="16.125" style="3" customWidth="1"/>
    <col min="1027" max="1027" width="11.125" style="3" customWidth="1"/>
    <col min="1028" max="1280" width="9" style="3"/>
    <col min="1281" max="1281" width="2.625" style="3" customWidth="1"/>
    <col min="1282" max="1282" width="16.125" style="3" customWidth="1"/>
    <col min="1283" max="1283" width="11.125" style="3" customWidth="1"/>
    <col min="1284" max="1536" width="9" style="3"/>
    <col min="1537" max="1537" width="2.625" style="3" customWidth="1"/>
    <col min="1538" max="1538" width="16.125" style="3" customWidth="1"/>
    <col min="1539" max="1539" width="11.125" style="3" customWidth="1"/>
    <col min="1540" max="1792" width="9" style="3"/>
    <col min="1793" max="1793" width="2.625" style="3" customWidth="1"/>
    <col min="1794" max="1794" width="16.125" style="3" customWidth="1"/>
    <col min="1795" max="1795" width="11.125" style="3" customWidth="1"/>
    <col min="1796" max="2048" width="9" style="3"/>
    <col min="2049" max="2049" width="2.625" style="3" customWidth="1"/>
    <col min="2050" max="2050" width="16.125" style="3" customWidth="1"/>
    <col min="2051" max="2051" width="11.125" style="3" customWidth="1"/>
    <col min="2052" max="2304" width="9" style="3"/>
    <col min="2305" max="2305" width="2.625" style="3" customWidth="1"/>
    <col min="2306" max="2306" width="16.125" style="3" customWidth="1"/>
    <col min="2307" max="2307" width="11.125" style="3" customWidth="1"/>
    <col min="2308" max="2560" width="9" style="3"/>
    <col min="2561" max="2561" width="2.625" style="3" customWidth="1"/>
    <col min="2562" max="2562" width="16.125" style="3" customWidth="1"/>
    <col min="2563" max="2563" width="11.125" style="3" customWidth="1"/>
    <col min="2564" max="2816" width="9" style="3"/>
    <col min="2817" max="2817" width="2.625" style="3" customWidth="1"/>
    <col min="2818" max="2818" width="16.125" style="3" customWidth="1"/>
    <col min="2819" max="2819" width="11.125" style="3" customWidth="1"/>
    <col min="2820" max="3072" width="9" style="3"/>
    <col min="3073" max="3073" width="2.625" style="3" customWidth="1"/>
    <col min="3074" max="3074" width="16.125" style="3" customWidth="1"/>
    <col min="3075" max="3075" width="11.125" style="3" customWidth="1"/>
    <col min="3076" max="3328" width="9" style="3"/>
    <col min="3329" max="3329" width="2.625" style="3" customWidth="1"/>
    <col min="3330" max="3330" width="16.125" style="3" customWidth="1"/>
    <col min="3331" max="3331" width="11.125" style="3" customWidth="1"/>
    <col min="3332" max="3584" width="9" style="3"/>
    <col min="3585" max="3585" width="2.625" style="3" customWidth="1"/>
    <col min="3586" max="3586" width="16.125" style="3" customWidth="1"/>
    <col min="3587" max="3587" width="11.125" style="3" customWidth="1"/>
    <col min="3588" max="3840" width="9" style="3"/>
    <col min="3841" max="3841" width="2.625" style="3" customWidth="1"/>
    <col min="3842" max="3842" width="16.125" style="3" customWidth="1"/>
    <col min="3843" max="3843" width="11.125" style="3" customWidth="1"/>
    <col min="3844" max="4096" width="9" style="3"/>
    <col min="4097" max="4097" width="2.625" style="3" customWidth="1"/>
    <col min="4098" max="4098" width="16.125" style="3" customWidth="1"/>
    <col min="4099" max="4099" width="11.125" style="3" customWidth="1"/>
    <col min="4100" max="4352" width="9" style="3"/>
    <col min="4353" max="4353" width="2.625" style="3" customWidth="1"/>
    <col min="4354" max="4354" width="16.125" style="3" customWidth="1"/>
    <col min="4355" max="4355" width="11.125" style="3" customWidth="1"/>
    <col min="4356" max="4608" width="9" style="3"/>
    <col min="4609" max="4609" width="2.625" style="3" customWidth="1"/>
    <col min="4610" max="4610" width="16.125" style="3" customWidth="1"/>
    <col min="4611" max="4611" width="11.125" style="3" customWidth="1"/>
    <col min="4612" max="4864" width="9" style="3"/>
    <col min="4865" max="4865" width="2.625" style="3" customWidth="1"/>
    <col min="4866" max="4866" width="16.125" style="3" customWidth="1"/>
    <col min="4867" max="4867" width="11.125" style="3" customWidth="1"/>
    <col min="4868" max="5120" width="9" style="3"/>
    <col min="5121" max="5121" width="2.625" style="3" customWidth="1"/>
    <col min="5122" max="5122" width="16.125" style="3" customWidth="1"/>
    <col min="5123" max="5123" width="11.125" style="3" customWidth="1"/>
    <col min="5124" max="5376" width="9" style="3"/>
    <col min="5377" max="5377" width="2.625" style="3" customWidth="1"/>
    <col min="5378" max="5378" width="16.125" style="3" customWidth="1"/>
    <col min="5379" max="5379" width="11.125" style="3" customWidth="1"/>
    <col min="5380" max="5632" width="9" style="3"/>
    <col min="5633" max="5633" width="2.625" style="3" customWidth="1"/>
    <col min="5634" max="5634" width="16.125" style="3" customWidth="1"/>
    <col min="5635" max="5635" width="11.125" style="3" customWidth="1"/>
    <col min="5636" max="5888" width="9" style="3"/>
    <col min="5889" max="5889" width="2.625" style="3" customWidth="1"/>
    <col min="5890" max="5890" width="16.125" style="3" customWidth="1"/>
    <col min="5891" max="5891" width="11.125" style="3" customWidth="1"/>
    <col min="5892" max="6144" width="9" style="3"/>
    <col min="6145" max="6145" width="2.625" style="3" customWidth="1"/>
    <col min="6146" max="6146" width="16.125" style="3" customWidth="1"/>
    <col min="6147" max="6147" width="11.125" style="3" customWidth="1"/>
    <col min="6148" max="6400" width="9" style="3"/>
    <col min="6401" max="6401" width="2.625" style="3" customWidth="1"/>
    <col min="6402" max="6402" width="16.125" style="3" customWidth="1"/>
    <col min="6403" max="6403" width="11.125" style="3" customWidth="1"/>
    <col min="6404" max="6656" width="9" style="3"/>
    <col min="6657" max="6657" width="2.625" style="3" customWidth="1"/>
    <col min="6658" max="6658" width="16.125" style="3" customWidth="1"/>
    <col min="6659" max="6659" width="11.125" style="3" customWidth="1"/>
    <col min="6660" max="6912" width="9" style="3"/>
    <col min="6913" max="6913" width="2.625" style="3" customWidth="1"/>
    <col min="6914" max="6914" width="16.125" style="3" customWidth="1"/>
    <col min="6915" max="6915" width="11.125" style="3" customWidth="1"/>
    <col min="6916" max="7168" width="9" style="3"/>
    <col min="7169" max="7169" width="2.625" style="3" customWidth="1"/>
    <col min="7170" max="7170" width="16.125" style="3" customWidth="1"/>
    <col min="7171" max="7171" width="11.125" style="3" customWidth="1"/>
    <col min="7172" max="7424" width="9" style="3"/>
    <col min="7425" max="7425" width="2.625" style="3" customWidth="1"/>
    <col min="7426" max="7426" width="16.125" style="3" customWidth="1"/>
    <col min="7427" max="7427" width="11.125" style="3" customWidth="1"/>
    <col min="7428" max="7680" width="9" style="3"/>
    <col min="7681" max="7681" width="2.625" style="3" customWidth="1"/>
    <col min="7682" max="7682" width="16.125" style="3" customWidth="1"/>
    <col min="7683" max="7683" width="11.125" style="3" customWidth="1"/>
    <col min="7684" max="7936" width="9" style="3"/>
    <col min="7937" max="7937" width="2.625" style="3" customWidth="1"/>
    <col min="7938" max="7938" width="16.125" style="3" customWidth="1"/>
    <col min="7939" max="7939" width="11.125" style="3" customWidth="1"/>
    <col min="7940" max="8192" width="9" style="3"/>
    <col min="8193" max="8193" width="2.625" style="3" customWidth="1"/>
    <col min="8194" max="8194" width="16.125" style="3" customWidth="1"/>
    <col min="8195" max="8195" width="11.125" style="3" customWidth="1"/>
    <col min="8196" max="8448" width="9" style="3"/>
    <col min="8449" max="8449" width="2.625" style="3" customWidth="1"/>
    <col min="8450" max="8450" width="16.125" style="3" customWidth="1"/>
    <col min="8451" max="8451" width="11.125" style="3" customWidth="1"/>
    <col min="8452" max="8704" width="9" style="3"/>
    <col min="8705" max="8705" width="2.625" style="3" customWidth="1"/>
    <col min="8706" max="8706" width="16.125" style="3" customWidth="1"/>
    <col min="8707" max="8707" width="11.125" style="3" customWidth="1"/>
    <col min="8708" max="8960" width="9" style="3"/>
    <col min="8961" max="8961" width="2.625" style="3" customWidth="1"/>
    <col min="8962" max="8962" width="16.125" style="3" customWidth="1"/>
    <col min="8963" max="8963" width="11.125" style="3" customWidth="1"/>
    <col min="8964" max="9216" width="9" style="3"/>
    <col min="9217" max="9217" width="2.625" style="3" customWidth="1"/>
    <col min="9218" max="9218" width="16.125" style="3" customWidth="1"/>
    <col min="9219" max="9219" width="11.125" style="3" customWidth="1"/>
    <col min="9220" max="9472" width="9" style="3"/>
    <col min="9473" max="9473" width="2.625" style="3" customWidth="1"/>
    <col min="9474" max="9474" width="16.125" style="3" customWidth="1"/>
    <col min="9475" max="9475" width="11.125" style="3" customWidth="1"/>
    <col min="9476" max="9728" width="9" style="3"/>
    <col min="9729" max="9729" width="2.625" style="3" customWidth="1"/>
    <col min="9730" max="9730" width="16.125" style="3" customWidth="1"/>
    <col min="9731" max="9731" width="11.125" style="3" customWidth="1"/>
    <col min="9732" max="9984" width="9" style="3"/>
    <col min="9985" max="9985" width="2.625" style="3" customWidth="1"/>
    <col min="9986" max="9986" width="16.125" style="3" customWidth="1"/>
    <col min="9987" max="9987" width="11.125" style="3" customWidth="1"/>
    <col min="9988" max="10240" width="9" style="3"/>
    <col min="10241" max="10241" width="2.625" style="3" customWidth="1"/>
    <col min="10242" max="10242" width="16.125" style="3" customWidth="1"/>
    <col min="10243" max="10243" width="11.125" style="3" customWidth="1"/>
    <col min="10244" max="10496" width="9" style="3"/>
    <col min="10497" max="10497" width="2.625" style="3" customWidth="1"/>
    <col min="10498" max="10498" width="16.125" style="3" customWidth="1"/>
    <col min="10499" max="10499" width="11.125" style="3" customWidth="1"/>
    <col min="10500" max="10752" width="9" style="3"/>
    <col min="10753" max="10753" width="2.625" style="3" customWidth="1"/>
    <col min="10754" max="10754" width="16.125" style="3" customWidth="1"/>
    <col min="10755" max="10755" width="11.125" style="3" customWidth="1"/>
    <col min="10756" max="11008" width="9" style="3"/>
    <col min="11009" max="11009" width="2.625" style="3" customWidth="1"/>
    <col min="11010" max="11010" width="16.125" style="3" customWidth="1"/>
    <col min="11011" max="11011" width="11.125" style="3" customWidth="1"/>
    <col min="11012" max="11264" width="9" style="3"/>
    <col min="11265" max="11265" width="2.625" style="3" customWidth="1"/>
    <col min="11266" max="11266" width="16.125" style="3" customWidth="1"/>
    <col min="11267" max="11267" width="11.125" style="3" customWidth="1"/>
    <col min="11268" max="11520" width="9" style="3"/>
    <col min="11521" max="11521" width="2.625" style="3" customWidth="1"/>
    <col min="11522" max="11522" width="16.125" style="3" customWidth="1"/>
    <col min="11523" max="11523" width="11.125" style="3" customWidth="1"/>
    <col min="11524" max="11776" width="9" style="3"/>
    <col min="11777" max="11777" width="2.625" style="3" customWidth="1"/>
    <col min="11778" max="11778" width="16.125" style="3" customWidth="1"/>
    <col min="11779" max="11779" width="11.125" style="3" customWidth="1"/>
    <col min="11780" max="12032" width="9" style="3"/>
    <col min="12033" max="12033" width="2.625" style="3" customWidth="1"/>
    <col min="12034" max="12034" width="16.125" style="3" customWidth="1"/>
    <col min="12035" max="12035" width="11.125" style="3" customWidth="1"/>
    <col min="12036" max="12288" width="9" style="3"/>
    <col min="12289" max="12289" width="2.625" style="3" customWidth="1"/>
    <col min="12290" max="12290" width="16.125" style="3" customWidth="1"/>
    <col min="12291" max="12291" width="11.125" style="3" customWidth="1"/>
    <col min="12292" max="12544" width="9" style="3"/>
    <col min="12545" max="12545" width="2.625" style="3" customWidth="1"/>
    <col min="12546" max="12546" width="16.125" style="3" customWidth="1"/>
    <col min="12547" max="12547" width="11.125" style="3" customWidth="1"/>
    <col min="12548" max="12800" width="9" style="3"/>
    <col min="12801" max="12801" width="2.625" style="3" customWidth="1"/>
    <col min="12802" max="12802" width="16.125" style="3" customWidth="1"/>
    <col min="12803" max="12803" width="11.125" style="3" customWidth="1"/>
    <col min="12804" max="13056" width="9" style="3"/>
    <col min="13057" max="13057" width="2.625" style="3" customWidth="1"/>
    <col min="13058" max="13058" width="16.125" style="3" customWidth="1"/>
    <col min="13059" max="13059" width="11.125" style="3" customWidth="1"/>
    <col min="13060" max="13312" width="9" style="3"/>
    <col min="13313" max="13313" width="2.625" style="3" customWidth="1"/>
    <col min="13314" max="13314" width="16.125" style="3" customWidth="1"/>
    <col min="13315" max="13315" width="11.125" style="3" customWidth="1"/>
    <col min="13316" max="13568" width="9" style="3"/>
    <col min="13569" max="13569" width="2.625" style="3" customWidth="1"/>
    <col min="13570" max="13570" width="16.125" style="3" customWidth="1"/>
    <col min="13571" max="13571" width="11.125" style="3" customWidth="1"/>
    <col min="13572" max="13824" width="9" style="3"/>
    <col min="13825" max="13825" width="2.625" style="3" customWidth="1"/>
    <col min="13826" max="13826" width="16.125" style="3" customWidth="1"/>
    <col min="13827" max="13827" width="11.125" style="3" customWidth="1"/>
    <col min="13828" max="14080" width="9" style="3"/>
    <col min="14081" max="14081" width="2.625" style="3" customWidth="1"/>
    <col min="14082" max="14082" width="16.125" style="3" customWidth="1"/>
    <col min="14083" max="14083" width="11.125" style="3" customWidth="1"/>
    <col min="14084" max="14336" width="9" style="3"/>
    <col min="14337" max="14337" width="2.625" style="3" customWidth="1"/>
    <col min="14338" max="14338" width="16.125" style="3" customWidth="1"/>
    <col min="14339" max="14339" width="11.125" style="3" customWidth="1"/>
    <col min="14340" max="14592" width="9" style="3"/>
    <col min="14593" max="14593" width="2.625" style="3" customWidth="1"/>
    <col min="14594" max="14594" width="16.125" style="3" customWidth="1"/>
    <col min="14595" max="14595" width="11.125" style="3" customWidth="1"/>
    <col min="14596" max="14848" width="9" style="3"/>
    <col min="14849" max="14849" width="2.625" style="3" customWidth="1"/>
    <col min="14850" max="14850" width="16.125" style="3" customWidth="1"/>
    <col min="14851" max="14851" width="11.125" style="3" customWidth="1"/>
    <col min="14852" max="15104" width="9" style="3"/>
    <col min="15105" max="15105" width="2.625" style="3" customWidth="1"/>
    <col min="15106" max="15106" width="16.125" style="3" customWidth="1"/>
    <col min="15107" max="15107" width="11.125" style="3" customWidth="1"/>
    <col min="15108" max="15360" width="9" style="3"/>
    <col min="15361" max="15361" width="2.625" style="3" customWidth="1"/>
    <col min="15362" max="15362" width="16.125" style="3" customWidth="1"/>
    <col min="15363" max="15363" width="11.125" style="3" customWidth="1"/>
    <col min="15364" max="15616" width="9" style="3"/>
    <col min="15617" max="15617" width="2.625" style="3" customWidth="1"/>
    <col min="15618" max="15618" width="16.125" style="3" customWidth="1"/>
    <col min="15619" max="15619" width="11.125" style="3" customWidth="1"/>
    <col min="15620" max="15872" width="9" style="3"/>
    <col min="15873" max="15873" width="2.625" style="3" customWidth="1"/>
    <col min="15874" max="15874" width="16.125" style="3" customWidth="1"/>
    <col min="15875" max="15875" width="11.125" style="3" customWidth="1"/>
    <col min="15876" max="16128" width="9" style="3"/>
    <col min="16129" max="16129" width="2.625" style="3" customWidth="1"/>
    <col min="16130" max="16130" width="16.125" style="3" customWidth="1"/>
    <col min="16131" max="16131" width="11.125" style="3" customWidth="1"/>
    <col min="16132" max="16384" width="9" style="3"/>
  </cols>
  <sheetData>
    <row r="3" spans="2:3" ht="16.5" customHeight="1">
      <c r="B3" s="1" t="s">
        <v>0</v>
      </c>
      <c r="C3" s="2">
        <v>76352</v>
      </c>
    </row>
    <row r="4" spans="2:3" ht="16.5" customHeight="1">
      <c r="B4" s="1" t="s">
        <v>1</v>
      </c>
      <c r="C4" s="2">
        <v>16432</v>
      </c>
    </row>
    <row r="5" spans="2:3" ht="16.5" customHeight="1">
      <c r="B5" s="1" t="s">
        <v>2</v>
      </c>
      <c r="C5" s="2">
        <v>21919</v>
      </c>
    </row>
    <row r="6" spans="2:3" ht="16.5" customHeight="1">
      <c r="B6" s="1" t="s">
        <v>3</v>
      </c>
      <c r="C6" s="2">
        <v>12265</v>
      </c>
    </row>
    <row r="7" spans="2:3" ht="16.5" customHeight="1">
      <c r="B7" s="1" t="s">
        <v>4</v>
      </c>
      <c r="C7" s="2">
        <v>5590</v>
      </c>
    </row>
    <row r="8" spans="2:3" ht="16.5" customHeight="1">
      <c r="B8" s="1" t="s">
        <v>5</v>
      </c>
      <c r="C8" s="2">
        <v>18383</v>
      </c>
    </row>
    <row r="9" spans="2:3" ht="16.5" customHeight="1">
      <c r="B9" s="1" t="s">
        <v>6</v>
      </c>
      <c r="C9" s="2">
        <v>27768</v>
      </c>
    </row>
    <row r="10" spans="2:3" ht="16.5" customHeight="1">
      <c r="B10" s="4" t="s">
        <v>7</v>
      </c>
      <c r="C10" s="5">
        <f>SUM(C3:C9)</f>
        <v>178709</v>
      </c>
    </row>
    <row r="11" spans="2:3" ht="16.5" customHeight="1">
      <c r="B11" s="1" t="s">
        <v>8</v>
      </c>
      <c r="C11" s="2">
        <v>25377</v>
      </c>
    </row>
    <row r="12" spans="2:3" ht="16.5" customHeight="1">
      <c r="B12" s="1" t="s">
        <v>9</v>
      </c>
      <c r="C12" s="2">
        <v>22125</v>
      </c>
    </row>
    <row r="13" spans="2:3" ht="16.5" customHeight="1">
      <c r="B13" s="1" t="s">
        <v>10</v>
      </c>
      <c r="C13" s="2">
        <f>24929+5381</f>
        <v>30310</v>
      </c>
    </row>
    <row r="14" spans="2:3" ht="16.5" customHeight="1">
      <c r="B14" s="4" t="s">
        <v>11</v>
      </c>
      <c r="C14" s="5">
        <f>SUM(C10,C11:C13)</f>
        <v>256521</v>
      </c>
    </row>
    <row r="15" spans="2:3" ht="11.25" customHeight="1"/>
    <row r="16" spans="2:3" ht="16.5" customHeight="1">
      <c r="B16" s="1" t="s">
        <v>12</v>
      </c>
      <c r="C16" s="2">
        <v>11162</v>
      </c>
    </row>
    <row r="17" spans="2:3" ht="16.5" customHeight="1">
      <c r="B17" s="1" t="s">
        <v>13</v>
      </c>
      <c r="C17" s="2">
        <v>19194</v>
      </c>
    </row>
    <row r="18" spans="2:3" ht="16.5" customHeight="1">
      <c r="B18" s="4" t="s">
        <v>14</v>
      </c>
      <c r="C18" s="5">
        <f>SUM(C16:C17)</f>
        <v>30356</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37790-105C-4775-B865-9DB57A360E8A}">
  <sheetPr>
    <tabColor rgb="FFFFC000"/>
  </sheetPr>
  <dimension ref="B1:Y51"/>
  <sheetViews>
    <sheetView topLeftCell="A4" zoomScaleNormal="100" workbookViewId="0">
      <selection activeCell="P32" sqref="P32"/>
    </sheetView>
  </sheetViews>
  <sheetFormatPr defaultRowHeight="13.5"/>
  <cols>
    <col min="1" max="1" width="0.75" style="73" customWidth="1"/>
    <col min="2" max="2" width="4.375" style="73" customWidth="1"/>
    <col min="3" max="3" width="2.75" style="73" customWidth="1"/>
    <col min="4" max="5" width="4.75" style="73" customWidth="1"/>
    <col min="6" max="7" width="3.375" style="73" customWidth="1"/>
    <col min="8" max="8" width="8.75" style="73" customWidth="1"/>
    <col min="9" max="10" width="6.375" style="73" customWidth="1"/>
    <col min="11" max="11" width="8" style="73" customWidth="1"/>
    <col min="12" max="12" width="7.875" style="73" customWidth="1"/>
    <col min="13" max="13" width="7.625" style="73" customWidth="1"/>
    <col min="14" max="14" width="7.25" style="73" customWidth="1"/>
    <col min="15" max="15" width="8.25" style="73" customWidth="1"/>
    <col min="16" max="16" width="8" style="73" customWidth="1"/>
    <col min="17" max="17" width="7.875" style="73" customWidth="1"/>
    <col min="18" max="18" width="7.375" style="73" customWidth="1"/>
    <col min="19" max="19" width="7.25" style="73" customWidth="1"/>
    <col min="20" max="20" width="8" style="73" customWidth="1"/>
    <col min="21" max="21" width="8.625" style="73" customWidth="1"/>
    <col min="22" max="22" width="8.125" style="73" customWidth="1"/>
    <col min="23" max="23" width="9.375" style="73" customWidth="1"/>
    <col min="24" max="16384" width="9" style="73"/>
  </cols>
  <sheetData>
    <row r="1" spans="2:25" ht="25.5">
      <c r="B1" s="185" t="s">
        <v>56</v>
      </c>
      <c r="C1" s="186"/>
      <c r="D1" s="186"/>
      <c r="E1" s="186"/>
      <c r="F1" s="186"/>
      <c r="G1" s="186"/>
      <c r="H1" s="186"/>
      <c r="I1" s="186"/>
      <c r="J1" s="186"/>
      <c r="K1" s="186"/>
      <c r="L1" s="186"/>
      <c r="M1" s="186"/>
      <c r="N1" s="186"/>
      <c r="O1" s="186"/>
      <c r="P1" s="186"/>
      <c r="Q1" s="186"/>
      <c r="R1" s="186"/>
      <c r="S1" s="186"/>
      <c r="T1" s="186"/>
      <c r="U1" s="186"/>
      <c r="V1" s="186"/>
      <c r="W1" s="186"/>
    </row>
    <row r="2" spans="2:25" ht="6.75" customHeight="1" thickBot="1">
      <c r="B2" s="74"/>
      <c r="C2" s="74"/>
      <c r="D2" s="74"/>
      <c r="E2" s="74"/>
      <c r="F2" s="74"/>
      <c r="G2" s="74"/>
      <c r="H2" s="74"/>
      <c r="I2" s="74"/>
      <c r="J2" s="74"/>
      <c r="K2" s="74"/>
      <c r="L2" s="74"/>
      <c r="M2" s="74"/>
      <c r="N2" s="74"/>
      <c r="O2" s="74"/>
      <c r="P2" s="74"/>
      <c r="Q2" s="74"/>
      <c r="R2" s="74"/>
      <c r="S2" s="74"/>
      <c r="T2" s="74"/>
      <c r="U2" s="74"/>
      <c r="V2" s="74"/>
      <c r="W2" s="74"/>
    </row>
    <row r="3" spans="2:25">
      <c r="B3" s="75"/>
      <c r="C3" s="76"/>
      <c r="D3" s="77"/>
      <c r="E3" s="78" t="s">
        <v>16</v>
      </c>
      <c r="F3" s="78"/>
      <c r="G3" s="79"/>
      <c r="H3" s="74"/>
      <c r="I3" s="74"/>
      <c r="J3" s="74"/>
      <c r="K3" s="74"/>
      <c r="L3" s="74"/>
      <c r="M3" s="74"/>
      <c r="N3" s="74"/>
      <c r="O3" s="74"/>
      <c r="P3" s="74"/>
      <c r="Q3" s="74"/>
      <c r="R3" s="74"/>
      <c r="S3" s="74"/>
      <c r="T3" s="74"/>
      <c r="U3" s="80" t="s">
        <v>17</v>
      </c>
      <c r="V3" s="78"/>
      <c r="W3" s="79"/>
    </row>
    <row r="4" spans="2:25" ht="14.25" thickBot="1">
      <c r="B4" s="187"/>
      <c r="C4" s="188"/>
      <c r="D4" s="81" t="s">
        <v>18</v>
      </c>
      <c r="E4" s="82"/>
      <c r="F4" s="83"/>
      <c r="G4" s="84" t="s">
        <v>19</v>
      </c>
      <c r="H4" s="74"/>
      <c r="I4" s="74"/>
      <c r="J4" s="74"/>
      <c r="K4" s="74"/>
      <c r="L4" s="74"/>
      <c r="M4" s="74"/>
      <c r="N4" s="74"/>
      <c r="O4" s="74"/>
      <c r="P4" s="74"/>
      <c r="Q4" s="74"/>
      <c r="R4" s="74"/>
      <c r="S4" s="74"/>
      <c r="T4" s="74"/>
      <c r="U4" s="189"/>
      <c r="V4" s="190"/>
      <c r="W4" s="85" t="s">
        <v>20</v>
      </c>
    </row>
    <row r="5" spans="2:25">
      <c r="B5" s="86"/>
      <c r="C5" s="74"/>
      <c r="D5" s="81"/>
      <c r="E5" s="87" t="s">
        <v>21</v>
      </c>
      <c r="F5" s="87"/>
      <c r="G5" s="88"/>
      <c r="H5" s="74"/>
      <c r="I5" s="74"/>
      <c r="J5" s="74"/>
      <c r="K5" s="74"/>
      <c r="L5" s="74"/>
      <c r="M5" s="74"/>
      <c r="N5" s="74"/>
      <c r="O5" s="74"/>
      <c r="P5" s="74"/>
      <c r="Q5" s="74"/>
      <c r="R5" s="74"/>
      <c r="S5" s="74"/>
      <c r="T5" s="74"/>
      <c r="U5" s="74"/>
      <c r="V5" s="74"/>
      <c r="W5" s="74"/>
    </row>
    <row r="6" spans="2:25" ht="14.25" thickBot="1">
      <c r="B6" s="89"/>
      <c r="C6" s="90"/>
      <c r="D6" s="91"/>
      <c r="E6" s="90"/>
      <c r="F6" s="92"/>
      <c r="G6" s="85" t="s">
        <v>19</v>
      </c>
      <c r="H6" s="74"/>
      <c r="I6" s="74"/>
      <c r="J6" s="74"/>
      <c r="K6" s="74"/>
      <c r="L6" s="74"/>
      <c r="M6" s="74"/>
      <c r="N6" s="74"/>
      <c r="O6" s="74"/>
      <c r="P6" s="74"/>
      <c r="Q6" s="74"/>
      <c r="R6" s="74"/>
      <c r="S6" s="74"/>
      <c r="T6" s="74"/>
      <c r="U6" s="74"/>
      <c r="V6" s="74"/>
      <c r="W6" s="74"/>
    </row>
    <row r="7" spans="2:25" ht="10.5" customHeight="1">
      <c r="B7" s="74"/>
      <c r="C7" s="74"/>
      <c r="D7" s="74"/>
      <c r="E7" s="74"/>
      <c r="F7" s="74"/>
      <c r="G7" s="74"/>
      <c r="H7" s="74"/>
      <c r="I7" s="74"/>
      <c r="J7" s="74"/>
      <c r="K7" s="74"/>
      <c r="L7" s="74"/>
      <c r="M7" s="74"/>
      <c r="N7" s="74"/>
      <c r="O7" s="74"/>
      <c r="P7" s="74"/>
      <c r="Q7" s="74"/>
      <c r="R7" s="74"/>
      <c r="S7" s="74"/>
      <c r="T7" s="74"/>
      <c r="U7" s="74"/>
      <c r="V7" s="191" t="s">
        <v>22</v>
      </c>
      <c r="W7" s="192"/>
    </row>
    <row r="8" spans="2:25" ht="9.75" customHeight="1" thickBot="1">
      <c r="B8" s="74"/>
      <c r="C8" s="74"/>
      <c r="D8" s="74"/>
      <c r="E8" s="74"/>
      <c r="F8" s="74"/>
      <c r="G8" s="74"/>
      <c r="H8" s="74"/>
      <c r="I8" s="74"/>
      <c r="J8" s="74"/>
      <c r="K8" s="74"/>
      <c r="L8" s="74"/>
      <c r="M8" s="74"/>
      <c r="N8" s="74"/>
      <c r="O8" s="74"/>
      <c r="P8" s="74"/>
      <c r="Q8" s="74"/>
      <c r="R8" s="74"/>
      <c r="S8" s="74"/>
      <c r="T8" s="74"/>
      <c r="U8" s="74"/>
      <c r="V8" s="193"/>
      <c r="W8" s="193"/>
    </row>
    <row r="9" spans="2:25" ht="22.5" customHeight="1" thickBot="1">
      <c r="B9" s="194" t="s">
        <v>23</v>
      </c>
      <c r="C9" s="195"/>
      <c r="D9" s="195"/>
      <c r="E9" s="196"/>
      <c r="F9" s="200" t="s">
        <v>24</v>
      </c>
      <c r="G9" s="201"/>
      <c r="H9" s="202"/>
      <c r="I9" s="209" t="s">
        <v>25</v>
      </c>
      <c r="J9" s="210"/>
      <c r="K9" s="210"/>
      <c r="L9" s="210"/>
      <c r="M9" s="210"/>
      <c r="N9" s="210"/>
      <c r="O9" s="211"/>
      <c r="P9" s="209" t="s">
        <v>26</v>
      </c>
      <c r="Q9" s="210"/>
      <c r="R9" s="210"/>
      <c r="S9" s="210"/>
      <c r="T9" s="210"/>
      <c r="U9" s="211"/>
      <c r="V9" s="93"/>
      <c r="W9" s="212" t="s">
        <v>27</v>
      </c>
      <c r="Y9" s="74"/>
    </row>
    <row r="10" spans="2:25" ht="18" customHeight="1" thickBot="1">
      <c r="B10" s="197"/>
      <c r="C10" s="198"/>
      <c r="D10" s="198"/>
      <c r="E10" s="199"/>
      <c r="F10" s="203"/>
      <c r="G10" s="204"/>
      <c r="H10" s="205"/>
      <c r="I10" s="215" t="s">
        <v>28</v>
      </c>
      <c r="J10" s="216"/>
      <c r="K10" s="222" t="s">
        <v>29</v>
      </c>
      <c r="L10" s="224" t="s">
        <v>30</v>
      </c>
      <c r="M10" s="222" t="s">
        <v>31</v>
      </c>
      <c r="N10" s="179" t="s">
        <v>32</v>
      </c>
      <c r="O10" s="181" t="s">
        <v>33</v>
      </c>
      <c r="P10" s="183" t="s">
        <v>34</v>
      </c>
      <c r="Q10" s="226" t="s">
        <v>35</v>
      </c>
      <c r="R10" s="226" t="s">
        <v>36</v>
      </c>
      <c r="S10" s="227" t="s">
        <v>57</v>
      </c>
      <c r="T10" s="179" t="s">
        <v>38</v>
      </c>
      <c r="U10" s="229" t="s">
        <v>39</v>
      </c>
      <c r="V10" s="94" t="s">
        <v>40</v>
      </c>
      <c r="W10" s="213"/>
      <c r="Y10" s="74"/>
    </row>
    <row r="11" spans="2:25" ht="18" customHeight="1" thickBot="1">
      <c r="B11" s="89" t="s">
        <v>50</v>
      </c>
      <c r="C11" s="91"/>
      <c r="D11" s="95" t="s">
        <v>42</v>
      </c>
      <c r="E11" s="96" t="s">
        <v>43</v>
      </c>
      <c r="F11" s="206"/>
      <c r="G11" s="207"/>
      <c r="H11" s="208"/>
      <c r="I11" s="97" t="s">
        <v>42</v>
      </c>
      <c r="J11" s="98" t="s">
        <v>43</v>
      </c>
      <c r="K11" s="223"/>
      <c r="L11" s="223"/>
      <c r="M11" s="225"/>
      <c r="N11" s="180"/>
      <c r="O11" s="182"/>
      <c r="P11" s="184"/>
      <c r="Q11" s="225"/>
      <c r="R11" s="225"/>
      <c r="S11" s="228"/>
      <c r="T11" s="180"/>
      <c r="U11" s="230"/>
      <c r="V11" s="99"/>
      <c r="W11" s="214"/>
      <c r="Y11" s="74"/>
    </row>
    <row r="12" spans="2:25">
      <c r="B12" s="217" t="str">
        <f>IF(B4="","",B4+1)</f>
        <v/>
      </c>
      <c r="C12" s="218"/>
      <c r="D12" s="100" t="str">
        <f>IF(F4="","",F4+1)</f>
        <v/>
      </c>
      <c r="E12" s="101" t="str">
        <f>IF(F6="","",F6+1)</f>
        <v/>
      </c>
      <c r="F12" s="219"/>
      <c r="G12" s="220"/>
      <c r="H12" s="221"/>
      <c r="I12" s="102"/>
      <c r="J12" s="103"/>
      <c r="K12" s="104"/>
      <c r="L12" s="104"/>
      <c r="M12" s="104"/>
      <c r="N12" s="105"/>
      <c r="O12" s="106" t="str">
        <f t="shared" ref="O12:O42" si="0">IF(SUM(I12:N12)=0," ",SUM(I12:N12))</f>
        <v xml:space="preserve"> </v>
      </c>
      <c r="P12" s="107"/>
      <c r="Q12" s="104"/>
      <c r="R12" s="104"/>
      <c r="S12" s="108"/>
      <c r="T12" s="105"/>
      <c r="U12" s="109" t="str">
        <f>IF(SUM(P12:T12)=0," ",SUM(P12:T12))</f>
        <v xml:space="preserve"> </v>
      </c>
      <c r="V12" s="110" t="str">
        <f>IF(O12=" ",IF(U12=" "," ",-U12),IF(U12=" ",O12,O12-U12))</f>
        <v xml:space="preserve"> </v>
      </c>
      <c r="W12" s="111">
        <f>IF(V12=" ",IF(U4=" ","",U4),U4+V12)</f>
        <v>0</v>
      </c>
      <c r="Y12" s="74"/>
    </row>
    <row r="13" spans="2:25">
      <c r="B13" s="231" t="str">
        <f>IF(B12="","",B12+1)</f>
        <v/>
      </c>
      <c r="C13" s="232"/>
      <c r="D13" s="112" t="str">
        <f>IF(D12="","",D12+1)</f>
        <v/>
      </c>
      <c r="E13" s="113" t="str">
        <f>IF(E12="","",E12+1)</f>
        <v/>
      </c>
      <c r="F13" s="233"/>
      <c r="G13" s="234"/>
      <c r="H13" s="235"/>
      <c r="I13" s="102"/>
      <c r="J13" s="103"/>
      <c r="K13" s="114"/>
      <c r="L13" s="114"/>
      <c r="M13" s="114"/>
      <c r="N13" s="115"/>
      <c r="O13" s="106" t="str">
        <f t="shared" si="0"/>
        <v xml:space="preserve"> </v>
      </c>
      <c r="P13" s="116"/>
      <c r="Q13" s="114"/>
      <c r="R13" s="114"/>
      <c r="S13" s="108"/>
      <c r="T13" s="115"/>
      <c r="U13" s="109" t="str">
        <f t="shared" ref="U13:U32" si="1">IF(SUM(P13:T13)=0," ",SUM(P13:T13))</f>
        <v xml:space="preserve"> </v>
      </c>
      <c r="V13" s="110" t="str">
        <f t="shared" ref="V13:V32" si="2">IF(O13=" ",IF(U13=" "," ",-U13),IF(U13=" ",O13,O13-U13))</f>
        <v xml:space="preserve"> </v>
      </c>
      <c r="W13" s="111">
        <f>IF(V13=" ",IF(W12=" ","",W12),W12+V13)</f>
        <v>0</v>
      </c>
      <c r="Y13" s="74"/>
    </row>
    <row r="14" spans="2:25">
      <c r="B14" s="231" t="str">
        <f t="shared" ref="B14:B42" si="3">IF(B13="","",B13+1)</f>
        <v/>
      </c>
      <c r="C14" s="232"/>
      <c r="D14" s="112" t="str">
        <f t="shared" ref="D14:E29" si="4">IF(D13="","",D13+1)</f>
        <v/>
      </c>
      <c r="E14" s="113" t="str">
        <f t="shared" si="4"/>
        <v/>
      </c>
      <c r="F14" s="233"/>
      <c r="G14" s="234"/>
      <c r="H14" s="235"/>
      <c r="I14" s="102"/>
      <c r="J14" s="103"/>
      <c r="K14" s="114"/>
      <c r="L14" s="114"/>
      <c r="M14" s="114"/>
      <c r="N14" s="115"/>
      <c r="O14" s="106" t="str">
        <f t="shared" si="0"/>
        <v xml:space="preserve"> </v>
      </c>
      <c r="P14" s="116"/>
      <c r="Q14" s="114"/>
      <c r="R14" s="114"/>
      <c r="S14" s="108"/>
      <c r="T14" s="115"/>
      <c r="U14" s="109" t="str">
        <f t="shared" si="1"/>
        <v xml:space="preserve"> </v>
      </c>
      <c r="V14" s="110" t="str">
        <f t="shared" si="2"/>
        <v xml:space="preserve"> </v>
      </c>
      <c r="W14" s="111">
        <f t="shared" ref="W14:W33" si="5">IF(V14=" ",IF(W13=" ","",W13),W13+V14)</f>
        <v>0</v>
      </c>
      <c r="Y14" s="74"/>
    </row>
    <row r="15" spans="2:25">
      <c r="B15" s="231" t="str">
        <f t="shared" si="3"/>
        <v/>
      </c>
      <c r="C15" s="232"/>
      <c r="D15" s="112" t="str">
        <f t="shared" si="4"/>
        <v/>
      </c>
      <c r="E15" s="113" t="str">
        <f t="shared" si="4"/>
        <v/>
      </c>
      <c r="F15" s="233"/>
      <c r="G15" s="234"/>
      <c r="H15" s="235"/>
      <c r="I15" s="102"/>
      <c r="J15" s="103"/>
      <c r="K15" s="114"/>
      <c r="L15" s="114"/>
      <c r="M15" s="114"/>
      <c r="N15" s="115"/>
      <c r="O15" s="106" t="str">
        <f t="shared" si="0"/>
        <v xml:space="preserve"> </v>
      </c>
      <c r="P15" s="116"/>
      <c r="Q15" s="114"/>
      <c r="R15" s="114"/>
      <c r="S15" s="108"/>
      <c r="T15" s="115"/>
      <c r="U15" s="109" t="str">
        <f t="shared" si="1"/>
        <v xml:space="preserve"> </v>
      </c>
      <c r="V15" s="110" t="str">
        <f t="shared" si="2"/>
        <v xml:space="preserve"> </v>
      </c>
      <c r="W15" s="111">
        <f t="shared" si="5"/>
        <v>0</v>
      </c>
      <c r="Y15" s="74"/>
    </row>
    <row r="16" spans="2:25">
      <c r="B16" s="231" t="str">
        <f t="shared" si="3"/>
        <v/>
      </c>
      <c r="C16" s="232"/>
      <c r="D16" s="112" t="str">
        <f t="shared" si="4"/>
        <v/>
      </c>
      <c r="E16" s="113" t="str">
        <f t="shared" si="4"/>
        <v/>
      </c>
      <c r="F16" s="233"/>
      <c r="G16" s="234"/>
      <c r="H16" s="235"/>
      <c r="I16" s="102"/>
      <c r="J16" s="103"/>
      <c r="K16" s="114"/>
      <c r="L16" s="114"/>
      <c r="M16" s="114"/>
      <c r="N16" s="115"/>
      <c r="O16" s="106" t="str">
        <f t="shared" si="0"/>
        <v xml:space="preserve"> </v>
      </c>
      <c r="P16" s="116"/>
      <c r="Q16" s="114"/>
      <c r="R16" s="114"/>
      <c r="S16" s="108"/>
      <c r="T16" s="115"/>
      <c r="U16" s="109" t="str">
        <f t="shared" si="1"/>
        <v xml:space="preserve"> </v>
      </c>
      <c r="V16" s="110" t="str">
        <f t="shared" si="2"/>
        <v xml:space="preserve"> </v>
      </c>
      <c r="W16" s="111">
        <f t="shared" si="5"/>
        <v>0</v>
      </c>
      <c r="Y16" s="74"/>
    </row>
    <row r="17" spans="2:25">
      <c r="B17" s="231" t="str">
        <f t="shared" si="3"/>
        <v/>
      </c>
      <c r="C17" s="232"/>
      <c r="D17" s="112" t="str">
        <f t="shared" si="4"/>
        <v/>
      </c>
      <c r="E17" s="113" t="str">
        <f t="shared" si="4"/>
        <v/>
      </c>
      <c r="F17" s="233"/>
      <c r="G17" s="234"/>
      <c r="H17" s="235"/>
      <c r="I17" s="102"/>
      <c r="J17" s="103"/>
      <c r="K17" s="114"/>
      <c r="L17" s="114"/>
      <c r="M17" s="114"/>
      <c r="N17" s="115"/>
      <c r="O17" s="106" t="str">
        <f t="shared" si="0"/>
        <v xml:space="preserve"> </v>
      </c>
      <c r="P17" s="116"/>
      <c r="Q17" s="114"/>
      <c r="R17" s="114"/>
      <c r="S17" s="108"/>
      <c r="T17" s="115"/>
      <c r="U17" s="109" t="str">
        <f t="shared" si="1"/>
        <v xml:space="preserve"> </v>
      </c>
      <c r="V17" s="110" t="str">
        <f t="shared" si="2"/>
        <v xml:space="preserve"> </v>
      </c>
      <c r="W17" s="111">
        <f t="shared" si="5"/>
        <v>0</v>
      </c>
      <c r="Y17" s="74"/>
    </row>
    <row r="18" spans="2:25">
      <c r="B18" s="231" t="str">
        <f t="shared" si="3"/>
        <v/>
      </c>
      <c r="C18" s="232"/>
      <c r="D18" s="112" t="str">
        <f t="shared" si="4"/>
        <v/>
      </c>
      <c r="E18" s="113" t="str">
        <f t="shared" si="4"/>
        <v/>
      </c>
      <c r="F18" s="233"/>
      <c r="G18" s="234"/>
      <c r="H18" s="235"/>
      <c r="I18" s="102"/>
      <c r="J18" s="103"/>
      <c r="K18" s="114"/>
      <c r="L18" s="114"/>
      <c r="M18" s="114"/>
      <c r="N18" s="115"/>
      <c r="O18" s="106" t="str">
        <f t="shared" si="0"/>
        <v xml:space="preserve"> </v>
      </c>
      <c r="P18" s="116"/>
      <c r="Q18" s="114"/>
      <c r="R18" s="114"/>
      <c r="S18" s="108"/>
      <c r="T18" s="115"/>
      <c r="U18" s="109" t="str">
        <f t="shared" si="1"/>
        <v xml:space="preserve"> </v>
      </c>
      <c r="V18" s="110" t="str">
        <f t="shared" si="2"/>
        <v xml:space="preserve"> </v>
      </c>
      <c r="W18" s="111">
        <f t="shared" si="5"/>
        <v>0</v>
      </c>
      <c r="Y18" s="74"/>
    </row>
    <row r="19" spans="2:25">
      <c r="B19" s="231" t="str">
        <f t="shared" si="3"/>
        <v/>
      </c>
      <c r="C19" s="232"/>
      <c r="D19" s="112" t="str">
        <f t="shared" si="4"/>
        <v/>
      </c>
      <c r="E19" s="113" t="str">
        <f t="shared" si="4"/>
        <v/>
      </c>
      <c r="F19" s="233"/>
      <c r="G19" s="234"/>
      <c r="H19" s="235"/>
      <c r="I19" s="102"/>
      <c r="J19" s="103"/>
      <c r="K19" s="114"/>
      <c r="L19" s="114"/>
      <c r="M19" s="114"/>
      <c r="N19" s="115"/>
      <c r="O19" s="106" t="str">
        <f t="shared" si="0"/>
        <v xml:space="preserve"> </v>
      </c>
      <c r="P19" s="116"/>
      <c r="Q19" s="114"/>
      <c r="R19" s="114"/>
      <c r="S19" s="108"/>
      <c r="T19" s="115"/>
      <c r="U19" s="109" t="str">
        <f t="shared" si="1"/>
        <v xml:space="preserve"> </v>
      </c>
      <c r="V19" s="110" t="str">
        <f t="shared" si="2"/>
        <v xml:space="preserve"> </v>
      </c>
      <c r="W19" s="111">
        <f t="shared" si="5"/>
        <v>0</v>
      </c>
      <c r="Y19" s="74"/>
    </row>
    <row r="20" spans="2:25">
      <c r="B20" s="231" t="str">
        <f t="shared" si="3"/>
        <v/>
      </c>
      <c r="C20" s="232"/>
      <c r="D20" s="112" t="str">
        <f t="shared" si="4"/>
        <v/>
      </c>
      <c r="E20" s="113" t="str">
        <f t="shared" si="4"/>
        <v/>
      </c>
      <c r="F20" s="233"/>
      <c r="G20" s="234"/>
      <c r="H20" s="235"/>
      <c r="I20" s="102"/>
      <c r="J20" s="103"/>
      <c r="K20" s="114"/>
      <c r="L20" s="114"/>
      <c r="M20" s="114"/>
      <c r="N20" s="115"/>
      <c r="O20" s="106" t="str">
        <f t="shared" si="0"/>
        <v xml:space="preserve"> </v>
      </c>
      <c r="P20" s="116"/>
      <c r="Q20" s="114"/>
      <c r="R20" s="114"/>
      <c r="S20" s="108"/>
      <c r="T20" s="115"/>
      <c r="U20" s="109" t="str">
        <f t="shared" si="1"/>
        <v xml:space="preserve"> </v>
      </c>
      <c r="V20" s="110" t="str">
        <f t="shared" si="2"/>
        <v xml:space="preserve"> </v>
      </c>
      <c r="W20" s="111">
        <f t="shared" si="5"/>
        <v>0</v>
      </c>
      <c r="Y20" s="74"/>
    </row>
    <row r="21" spans="2:25">
      <c r="B21" s="231" t="str">
        <f t="shared" si="3"/>
        <v/>
      </c>
      <c r="C21" s="232"/>
      <c r="D21" s="112" t="str">
        <f t="shared" si="4"/>
        <v/>
      </c>
      <c r="E21" s="113" t="str">
        <f t="shared" si="4"/>
        <v/>
      </c>
      <c r="F21" s="233"/>
      <c r="G21" s="234"/>
      <c r="H21" s="235"/>
      <c r="I21" s="102"/>
      <c r="J21" s="103"/>
      <c r="K21" s="114"/>
      <c r="L21" s="114"/>
      <c r="M21" s="114"/>
      <c r="N21" s="115"/>
      <c r="O21" s="106" t="str">
        <f t="shared" si="0"/>
        <v xml:space="preserve"> </v>
      </c>
      <c r="P21" s="116"/>
      <c r="Q21" s="114"/>
      <c r="R21" s="114"/>
      <c r="S21" s="108"/>
      <c r="T21" s="115"/>
      <c r="U21" s="109" t="str">
        <f t="shared" si="1"/>
        <v xml:space="preserve"> </v>
      </c>
      <c r="V21" s="110" t="str">
        <f t="shared" si="2"/>
        <v xml:space="preserve"> </v>
      </c>
      <c r="W21" s="111">
        <f t="shared" si="5"/>
        <v>0</v>
      </c>
      <c r="Y21" s="74"/>
    </row>
    <row r="22" spans="2:25">
      <c r="B22" s="231" t="str">
        <f t="shared" si="3"/>
        <v/>
      </c>
      <c r="C22" s="232"/>
      <c r="D22" s="112" t="str">
        <f t="shared" si="4"/>
        <v/>
      </c>
      <c r="E22" s="113" t="str">
        <f t="shared" si="4"/>
        <v/>
      </c>
      <c r="F22" s="233"/>
      <c r="G22" s="234"/>
      <c r="H22" s="235"/>
      <c r="I22" s="102"/>
      <c r="J22" s="103"/>
      <c r="K22" s="114"/>
      <c r="L22" s="114"/>
      <c r="M22" s="114"/>
      <c r="N22" s="115"/>
      <c r="O22" s="106" t="str">
        <f t="shared" si="0"/>
        <v xml:space="preserve"> </v>
      </c>
      <c r="P22" s="116"/>
      <c r="Q22" s="114"/>
      <c r="R22" s="114"/>
      <c r="S22" s="108"/>
      <c r="T22" s="115"/>
      <c r="U22" s="109" t="str">
        <f t="shared" si="1"/>
        <v xml:space="preserve"> </v>
      </c>
      <c r="V22" s="110" t="str">
        <f t="shared" si="2"/>
        <v xml:space="preserve"> </v>
      </c>
      <c r="W22" s="111">
        <f t="shared" si="5"/>
        <v>0</v>
      </c>
      <c r="Y22" s="74"/>
    </row>
    <row r="23" spans="2:25">
      <c r="B23" s="231" t="str">
        <f t="shared" si="3"/>
        <v/>
      </c>
      <c r="C23" s="232"/>
      <c r="D23" s="112" t="str">
        <f t="shared" si="4"/>
        <v/>
      </c>
      <c r="E23" s="113" t="str">
        <f t="shared" si="4"/>
        <v/>
      </c>
      <c r="F23" s="233"/>
      <c r="G23" s="234"/>
      <c r="H23" s="235"/>
      <c r="I23" s="102"/>
      <c r="J23" s="103"/>
      <c r="K23" s="114"/>
      <c r="L23" s="114"/>
      <c r="M23" s="114"/>
      <c r="N23" s="115"/>
      <c r="O23" s="106" t="str">
        <f t="shared" si="0"/>
        <v xml:space="preserve"> </v>
      </c>
      <c r="P23" s="116"/>
      <c r="Q23" s="114"/>
      <c r="R23" s="114"/>
      <c r="S23" s="108"/>
      <c r="T23" s="115"/>
      <c r="U23" s="109" t="str">
        <f t="shared" si="1"/>
        <v xml:space="preserve"> </v>
      </c>
      <c r="V23" s="110" t="str">
        <f t="shared" si="2"/>
        <v xml:space="preserve"> </v>
      </c>
      <c r="W23" s="111">
        <f t="shared" si="5"/>
        <v>0</v>
      </c>
      <c r="Y23" s="74"/>
    </row>
    <row r="24" spans="2:25">
      <c r="B24" s="231" t="str">
        <f t="shared" si="3"/>
        <v/>
      </c>
      <c r="C24" s="232"/>
      <c r="D24" s="112" t="str">
        <f t="shared" si="4"/>
        <v/>
      </c>
      <c r="E24" s="113" t="str">
        <f t="shared" si="4"/>
        <v/>
      </c>
      <c r="F24" s="233"/>
      <c r="G24" s="234"/>
      <c r="H24" s="235"/>
      <c r="I24" s="102"/>
      <c r="J24" s="103"/>
      <c r="K24" s="114"/>
      <c r="L24" s="114"/>
      <c r="M24" s="114"/>
      <c r="N24" s="115"/>
      <c r="O24" s="106" t="str">
        <f t="shared" si="0"/>
        <v xml:space="preserve"> </v>
      </c>
      <c r="P24" s="116"/>
      <c r="Q24" s="114"/>
      <c r="R24" s="114"/>
      <c r="S24" s="108"/>
      <c r="T24" s="115"/>
      <c r="U24" s="109" t="str">
        <f t="shared" si="1"/>
        <v xml:space="preserve"> </v>
      </c>
      <c r="V24" s="110" t="str">
        <f t="shared" si="2"/>
        <v xml:space="preserve"> </v>
      </c>
      <c r="W24" s="111">
        <f t="shared" si="5"/>
        <v>0</v>
      </c>
      <c r="Y24" s="74"/>
    </row>
    <row r="25" spans="2:25">
      <c r="B25" s="231" t="str">
        <f t="shared" si="3"/>
        <v/>
      </c>
      <c r="C25" s="232"/>
      <c r="D25" s="112" t="str">
        <f t="shared" si="4"/>
        <v/>
      </c>
      <c r="E25" s="113" t="str">
        <f t="shared" si="4"/>
        <v/>
      </c>
      <c r="F25" s="233"/>
      <c r="G25" s="234"/>
      <c r="H25" s="235"/>
      <c r="I25" s="102"/>
      <c r="J25" s="103"/>
      <c r="K25" s="114"/>
      <c r="L25" s="114"/>
      <c r="M25" s="114"/>
      <c r="N25" s="115"/>
      <c r="O25" s="106" t="str">
        <f t="shared" si="0"/>
        <v xml:space="preserve"> </v>
      </c>
      <c r="P25" s="116"/>
      <c r="Q25" s="114"/>
      <c r="R25" s="114"/>
      <c r="S25" s="108"/>
      <c r="T25" s="115"/>
      <c r="U25" s="109" t="str">
        <f t="shared" si="1"/>
        <v xml:space="preserve"> </v>
      </c>
      <c r="V25" s="110" t="str">
        <f t="shared" si="2"/>
        <v xml:space="preserve"> </v>
      </c>
      <c r="W25" s="111">
        <f t="shared" si="5"/>
        <v>0</v>
      </c>
      <c r="Y25" s="74"/>
    </row>
    <row r="26" spans="2:25">
      <c r="B26" s="231" t="str">
        <f t="shared" si="3"/>
        <v/>
      </c>
      <c r="C26" s="232"/>
      <c r="D26" s="112" t="str">
        <f t="shared" si="4"/>
        <v/>
      </c>
      <c r="E26" s="113" t="str">
        <f t="shared" si="4"/>
        <v/>
      </c>
      <c r="F26" s="233"/>
      <c r="G26" s="234"/>
      <c r="H26" s="235"/>
      <c r="I26" s="102"/>
      <c r="J26" s="103"/>
      <c r="K26" s="114"/>
      <c r="L26" s="114"/>
      <c r="M26" s="114"/>
      <c r="N26" s="115"/>
      <c r="O26" s="106" t="str">
        <f t="shared" si="0"/>
        <v xml:space="preserve"> </v>
      </c>
      <c r="P26" s="116"/>
      <c r="Q26" s="114"/>
      <c r="R26" s="114"/>
      <c r="S26" s="108"/>
      <c r="T26" s="115"/>
      <c r="U26" s="109" t="str">
        <f t="shared" si="1"/>
        <v xml:space="preserve"> </v>
      </c>
      <c r="V26" s="110" t="str">
        <f t="shared" si="2"/>
        <v xml:space="preserve"> </v>
      </c>
      <c r="W26" s="111">
        <f t="shared" si="5"/>
        <v>0</v>
      </c>
      <c r="Y26" s="74"/>
    </row>
    <row r="27" spans="2:25">
      <c r="B27" s="231" t="str">
        <f t="shared" si="3"/>
        <v/>
      </c>
      <c r="C27" s="232"/>
      <c r="D27" s="112" t="str">
        <f t="shared" si="4"/>
        <v/>
      </c>
      <c r="E27" s="113" t="str">
        <f t="shared" si="4"/>
        <v/>
      </c>
      <c r="F27" s="233"/>
      <c r="G27" s="234"/>
      <c r="H27" s="235"/>
      <c r="I27" s="102"/>
      <c r="J27" s="103"/>
      <c r="K27" s="114"/>
      <c r="L27" s="114"/>
      <c r="M27" s="114"/>
      <c r="N27" s="115"/>
      <c r="O27" s="106" t="str">
        <f t="shared" si="0"/>
        <v xml:space="preserve"> </v>
      </c>
      <c r="P27" s="116"/>
      <c r="Q27" s="114"/>
      <c r="R27" s="114"/>
      <c r="S27" s="108"/>
      <c r="T27" s="115"/>
      <c r="U27" s="109" t="str">
        <f t="shared" si="1"/>
        <v xml:space="preserve"> </v>
      </c>
      <c r="V27" s="110" t="str">
        <f t="shared" si="2"/>
        <v xml:space="preserve"> </v>
      </c>
      <c r="W27" s="111">
        <f t="shared" si="5"/>
        <v>0</v>
      </c>
      <c r="Y27" s="74"/>
    </row>
    <row r="28" spans="2:25">
      <c r="B28" s="231" t="str">
        <f t="shared" si="3"/>
        <v/>
      </c>
      <c r="C28" s="232"/>
      <c r="D28" s="112" t="str">
        <f t="shared" si="4"/>
        <v/>
      </c>
      <c r="E28" s="113" t="str">
        <f t="shared" si="4"/>
        <v/>
      </c>
      <c r="F28" s="233"/>
      <c r="G28" s="234"/>
      <c r="H28" s="235"/>
      <c r="I28" s="102"/>
      <c r="J28" s="103"/>
      <c r="K28" s="114"/>
      <c r="L28" s="114"/>
      <c r="M28" s="114"/>
      <c r="N28" s="115"/>
      <c r="O28" s="106" t="str">
        <f t="shared" si="0"/>
        <v xml:space="preserve"> </v>
      </c>
      <c r="P28" s="116"/>
      <c r="Q28" s="114"/>
      <c r="R28" s="114"/>
      <c r="S28" s="108"/>
      <c r="T28" s="115"/>
      <c r="U28" s="109" t="str">
        <f t="shared" si="1"/>
        <v xml:space="preserve"> </v>
      </c>
      <c r="V28" s="110" t="str">
        <f t="shared" si="2"/>
        <v xml:space="preserve"> </v>
      </c>
      <c r="W28" s="111">
        <f t="shared" si="5"/>
        <v>0</v>
      </c>
      <c r="Y28" s="74"/>
    </row>
    <row r="29" spans="2:25">
      <c r="B29" s="231" t="str">
        <f t="shared" si="3"/>
        <v/>
      </c>
      <c r="C29" s="232"/>
      <c r="D29" s="112" t="str">
        <f t="shared" si="4"/>
        <v/>
      </c>
      <c r="E29" s="113" t="str">
        <f t="shared" si="4"/>
        <v/>
      </c>
      <c r="F29" s="233"/>
      <c r="G29" s="234"/>
      <c r="H29" s="235"/>
      <c r="I29" s="102"/>
      <c r="J29" s="103"/>
      <c r="K29" s="114"/>
      <c r="L29" s="114"/>
      <c r="M29" s="114"/>
      <c r="N29" s="115"/>
      <c r="O29" s="106" t="str">
        <f t="shared" si="0"/>
        <v xml:space="preserve"> </v>
      </c>
      <c r="P29" s="116"/>
      <c r="Q29" s="114"/>
      <c r="R29" s="114"/>
      <c r="S29" s="108"/>
      <c r="T29" s="115"/>
      <c r="U29" s="109" t="str">
        <f t="shared" si="1"/>
        <v xml:space="preserve"> </v>
      </c>
      <c r="V29" s="110" t="str">
        <f t="shared" si="2"/>
        <v xml:space="preserve"> </v>
      </c>
      <c r="W29" s="111">
        <f t="shared" si="5"/>
        <v>0</v>
      </c>
      <c r="Y29" s="74"/>
    </row>
    <row r="30" spans="2:25">
      <c r="B30" s="231" t="str">
        <f t="shared" si="3"/>
        <v/>
      </c>
      <c r="C30" s="232"/>
      <c r="D30" s="112" t="str">
        <f t="shared" ref="D30:E42" si="6">IF(D29="","",D29+1)</f>
        <v/>
      </c>
      <c r="E30" s="113" t="str">
        <f t="shared" si="6"/>
        <v/>
      </c>
      <c r="F30" s="233"/>
      <c r="G30" s="234"/>
      <c r="H30" s="235"/>
      <c r="I30" s="102"/>
      <c r="J30" s="103"/>
      <c r="K30" s="114"/>
      <c r="L30" s="114"/>
      <c r="M30" s="114"/>
      <c r="N30" s="115"/>
      <c r="O30" s="106" t="str">
        <f t="shared" si="0"/>
        <v xml:space="preserve"> </v>
      </c>
      <c r="P30" s="116"/>
      <c r="Q30" s="114"/>
      <c r="R30" s="114"/>
      <c r="S30" s="108"/>
      <c r="T30" s="115"/>
      <c r="U30" s="109" t="str">
        <f t="shared" si="1"/>
        <v xml:space="preserve"> </v>
      </c>
      <c r="V30" s="110" t="str">
        <f t="shared" si="2"/>
        <v xml:space="preserve"> </v>
      </c>
      <c r="W30" s="111">
        <f t="shared" si="5"/>
        <v>0</v>
      </c>
      <c r="Y30" s="74"/>
    </row>
    <row r="31" spans="2:25">
      <c r="B31" s="231" t="str">
        <f t="shared" si="3"/>
        <v/>
      </c>
      <c r="C31" s="232"/>
      <c r="D31" s="112" t="str">
        <f t="shared" si="6"/>
        <v/>
      </c>
      <c r="E31" s="113" t="str">
        <f t="shared" si="6"/>
        <v/>
      </c>
      <c r="F31" s="233"/>
      <c r="G31" s="234"/>
      <c r="H31" s="235"/>
      <c r="I31" s="102"/>
      <c r="J31" s="103"/>
      <c r="K31" s="114"/>
      <c r="L31" s="114"/>
      <c r="M31" s="114"/>
      <c r="N31" s="115"/>
      <c r="O31" s="106" t="str">
        <f t="shared" si="0"/>
        <v xml:space="preserve"> </v>
      </c>
      <c r="P31" s="116"/>
      <c r="Q31" s="114"/>
      <c r="R31" s="114"/>
      <c r="S31" s="108"/>
      <c r="T31" s="115"/>
      <c r="U31" s="117" t="str">
        <f t="shared" si="1"/>
        <v xml:space="preserve"> </v>
      </c>
      <c r="V31" s="118" t="str">
        <f t="shared" si="2"/>
        <v xml:space="preserve"> </v>
      </c>
      <c r="W31" s="111">
        <f t="shared" si="5"/>
        <v>0</v>
      </c>
      <c r="Y31" s="74"/>
    </row>
    <row r="32" spans="2:25">
      <c r="B32" s="231" t="str">
        <f t="shared" si="3"/>
        <v/>
      </c>
      <c r="C32" s="232"/>
      <c r="D32" s="112" t="str">
        <f t="shared" si="6"/>
        <v/>
      </c>
      <c r="E32" s="113" t="str">
        <f t="shared" si="6"/>
        <v/>
      </c>
      <c r="F32" s="233"/>
      <c r="G32" s="234"/>
      <c r="H32" s="235"/>
      <c r="I32" s="119"/>
      <c r="J32" s="120"/>
      <c r="K32" s="114"/>
      <c r="L32" s="114"/>
      <c r="M32" s="114"/>
      <c r="N32" s="115"/>
      <c r="O32" s="118" t="str">
        <f t="shared" si="0"/>
        <v xml:space="preserve"> </v>
      </c>
      <c r="P32" s="116"/>
      <c r="Q32" s="114"/>
      <c r="R32" s="114"/>
      <c r="S32" s="108"/>
      <c r="T32" s="115"/>
      <c r="U32" s="121" t="str">
        <f t="shared" si="1"/>
        <v xml:space="preserve"> </v>
      </c>
      <c r="V32" s="118" t="str">
        <f t="shared" si="2"/>
        <v xml:space="preserve"> </v>
      </c>
      <c r="W32" s="122">
        <f t="shared" si="5"/>
        <v>0</v>
      </c>
      <c r="Y32" s="74"/>
    </row>
    <row r="33" spans="2:25">
      <c r="B33" s="231" t="str">
        <f t="shared" si="3"/>
        <v/>
      </c>
      <c r="C33" s="232"/>
      <c r="D33" s="112" t="str">
        <f t="shared" si="6"/>
        <v/>
      </c>
      <c r="E33" s="113" t="str">
        <f t="shared" si="6"/>
        <v/>
      </c>
      <c r="F33" s="233"/>
      <c r="G33" s="234"/>
      <c r="H33" s="235"/>
      <c r="I33" s="119"/>
      <c r="J33" s="123"/>
      <c r="K33" s="114"/>
      <c r="L33" s="114"/>
      <c r="M33" s="114"/>
      <c r="N33" s="115"/>
      <c r="O33" s="124" t="str">
        <f t="shared" si="0"/>
        <v xml:space="preserve"> </v>
      </c>
      <c r="P33" s="116"/>
      <c r="Q33" s="114"/>
      <c r="R33" s="114"/>
      <c r="S33" s="108"/>
      <c r="T33" s="115"/>
      <c r="U33" s="117" t="str">
        <f>IF(SUM(P33:T33)=0," ",SUM(P33:T33))</f>
        <v xml:space="preserve"> </v>
      </c>
      <c r="V33" s="118" t="str">
        <f>IF(O33=" ",IF(U33=" "," ",-U33),IF(U33=" ",O33,O33-U33))</f>
        <v xml:space="preserve"> </v>
      </c>
      <c r="W33" s="122">
        <f t="shared" si="5"/>
        <v>0</v>
      </c>
      <c r="Y33" s="74"/>
    </row>
    <row r="34" spans="2:25">
      <c r="B34" s="231" t="str">
        <f t="shared" si="3"/>
        <v/>
      </c>
      <c r="C34" s="232"/>
      <c r="D34" s="112" t="str">
        <f t="shared" si="6"/>
        <v/>
      </c>
      <c r="E34" s="113" t="str">
        <f t="shared" si="6"/>
        <v/>
      </c>
      <c r="F34" s="233"/>
      <c r="G34" s="234"/>
      <c r="H34" s="235"/>
      <c r="I34" s="102"/>
      <c r="J34" s="103"/>
      <c r="K34" s="114"/>
      <c r="L34" s="114"/>
      <c r="M34" s="114"/>
      <c r="N34" s="115"/>
      <c r="O34" s="106" t="str">
        <f t="shared" si="0"/>
        <v xml:space="preserve"> </v>
      </c>
      <c r="P34" s="116"/>
      <c r="Q34" s="114"/>
      <c r="R34" s="114"/>
      <c r="S34" s="108"/>
      <c r="T34" s="115"/>
      <c r="U34" s="109" t="str">
        <f t="shared" ref="U34:U42" si="7">IF(SUM(P34:T34)=0," ",SUM(P34:T34))</f>
        <v xml:space="preserve"> </v>
      </c>
      <c r="V34" s="110" t="str">
        <f t="shared" ref="V34:V42" si="8">IF(O34=" ",IF(U34=" "," ",-U34),IF(U34=" ",O34,O34-U34))</f>
        <v xml:space="preserve"> </v>
      </c>
      <c r="W34" s="111">
        <f>IF(V34=" ",IF(W33=" ","",W33),W33+V34)</f>
        <v>0</v>
      </c>
      <c r="Y34" s="74"/>
    </row>
    <row r="35" spans="2:25">
      <c r="B35" s="231" t="str">
        <f t="shared" si="3"/>
        <v/>
      </c>
      <c r="C35" s="232"/>
      <c r="D35" s="112" t="str">
        <f t="shared" si="6"/>
        <v/>
      </c>
      <c r="E35" s="113" t="str">
        <f t="shared" si="6"/>
        <v/>
      </c>
      <c r="F35" s="233"/>
      <c r="G35" s="234"/>
      <c r="H35" s="235"/>
      <c r="I35" s="102"/>
      <c r="J35" s="103"/>
      <c r="K35" s="114"/>
      <c r="L35" s="114"/>
      <c r="M35" s="114"/>
      <c r="N35" s="115"/>
      <c r="O35" s="106" t="str">
        <f t="shared" si="0"/>
        <v xml:space="preserve"> </v>
      </c>
      <c r="P35" s="116"/>
      <c r="Q35" s="114"/>
      <c r="R35" s="114"/>
      <c r="S35" s="108"/>
      <c r="T35" s="115"/>
      <c r="U35" s="109" t="str">
        <f t="shared" si="7"/>
        <v xml:space="preserve"> </v>
      </c>
      <c r="V35" s="110" t="str">
        <f t="shared" si="8"/>
        <v xml:space="preserve"> </v>
      </c>
      <c r="W35" s="111">
        <f t="shared" ref="W35:W42" si="9">IF(V35=" ",IF(W34=" ","",W34),W34+V35)</f>
        <v>0</v>
      </c>
      <c r="Y35" s="74"/>
    </row>
    <row r="36" spans="2:25">
      <c r="B36" s="231" t="str">
        <f t="shared" si="3"/>
        <v/>
      </c>
      <c r="C36" s="232"/>
      <c r="D36" s="112" t="str">
        <f t="shared" si="6"/>
        <v/>
      </c>
      <c r="E36" s="113" t="str">
        <f t="shared" si="6"/>
        <v/>
      </c>
      <c r="F36" s="233"/>
      <c r="G36" s="234"/>
      <c r="H36" s="235"/>
      <c r="I36" s="102"/>
      <c r="J36" s="103"/>
      <c r="K36" s="114"/>
      <c r="L36" s="114"/>
      <c r="M36" s="114"/>
      <c r="N36" s="115"/>
      <c r="O36" s="106" t="str">
        <f t="shared" si="0"/>
        <v xml:space="preserve"> </v>
      </c>
      <c r="P36" s="116"/>
      <c r="Q36" s="114"/>
      <c r="R36" s="114"/>
      <c r="S36" s="108"/>
      <c r="T36" s="115"/>
      <c r="U36" s="109" t="str">
        <f t="shared" si="7"/>
        <v xml:space="preserve"> </v>
      </c>
      <c r="V36" s="110" t="str">
        <f t="shared" si="8"/>
        <v xml:space="preserve"> </v>
      </c>
      <c r="W36" s="111">
        <f t="shared" si="9"/>
        <v>0</v>
      </c>
      <c r="Y36" s="74"/>
    </row>
    <row r="37" spans="2:25">
      <c r="B37" s="231" t="str">
        <f t="shared" si="3"/>
        <v/>
      </c>
      <c r="C37" s="232"/>
      <c r="D37" s="112" t="str">
        <f t="shared" si="6"/>
        <v/>
      </c>
      <c r="E37" s="113" t="str">
        <f t="shared" si="6"/>
        <v/>
      </c>
      <c r="F37" s="233"/>
      <c r="G37" s="234"/>
      <c r="H37" s="235"/>
      <c r="I37" s="102"/>
      <c r="J37" s="103"/>
      <c r="K37" s="114"/>
      <c r="L37" s="114"/>
      <c r="M37" s="114"/>
      <c r="N37" s="115"/>
      <c r="O37" s="106" t="str">
        <f t="shared" si="0"/>
        <v xml:space="preserve"> </v>
      </c>
      <c r="P37" s="116"/>
      <c r="Q37" s="114"/>
      <c r="R37" s="114"/>
      <c r="S37" s="108"/>
      <c r="T37" s="115"/>
      <c r="U37" s="109" t="str">
        <f t="shared" si="7"/>
        <v xml:space="preserve"> </v>
      </c>
      <c r="V37" s="110" t="str">
        <f t="shared" si="8"/>
        <v xml:space="preserve"> </v>
      </c>
      <c r="W37" s="111">
        <f t="shared" si="9"/>
        <v>0</v>
      </c>
      <c r="Y37" s="74"/>
    </row>
    <row r="38" spans="2:25">
      <c r="B38" s="231" t="str">
        <f t="shared" si="3"/>
        <v/>
      </c>
      <c r="C38" s="232"/>
      <c r="D38" s="112" t="str">
        <f t="shared" si="6"/>
        <v/>
      </c>
      <c r="E38" s="113" t="str">
        <f t="shared" si="6"/>
        <v/>
      </c>
      <c r="F38" s="233"/>
      <c r="G38" s="234"/>
      <c r="H38" s="235"/>
      <c r="I38" s="102"/>
      <c r="J38" s="103"/>
      <c r="K38" s="114"/>
      <c r="L38" s="114"/>
      <c r="M38" s="114"/>
      <c r="N38" s="115"/>
      <c r="O38" s="106" t="str">
        <f t="shared" si="0"/>
        <v xml:space="preserve"> </v>
      </c>
      <c r="P38" s="116"/>
      <c r="Q38" s="114"/>
      <c r="R38" s="114"/>
      <c r="S38" s="108"/>
      <c r="T38" s="115"/>
      <c r="U38" s="109" t="str">
        <f t="shared" si="7"/>
        <v xml:space="preserve"> </v>
      </c>
      <c r="V38" s="110" t="str">
        <f t="shared" si="8"/>
        <v xml:space="preserve"> </v>
      </c>
      <c r="W38" s="111">
        <f t="shared" si="9"/>
        <v>0</v>
      </c>
      <c r="Y38" s="74"/>
    </row>
    <row r="39" spans="2:25">
      <c r="B39" s="231" t="str">
        <f t="shared" si="3"/>
        <v/>
      </c>
      <c r="C39" s="232"/>
      <c r="D39" s="112" t="str">
        <f t="shared" si="6"/>
        <v/>
      </c>
      <c r="E39" s="113" t="str">
        <f t="shared" si="6"/>
        <v/>
      </c>
      <c r="F39" s="233"/>
      <c r="G39" s="234"/>
      <c r="H39" s="235"/>
      <c r="I39" s="102"/>
      <c r="J39" s="103"/>
      <c r="K39" s="114"/>
      <c r="L39" s="114"/>
      <c r="M39" s="114"/>
      <c r="N39" s="115"/>
      <c r="O39" s="106" t="str">
        <f t="shared" si="0"/>
        <v xml:space="preserve"> </v>
      </c>
      <c r="P39" s="116"/>
      <c r="Q39" s="114"/>
      <c r="R39" s="114"/>
      <c r="S39" s="108"/>
      <c r="T39" s="115"/>
      <c r="U39" s="109" t="str">
        <f t="shared" si="7"/>
        <v xml:space="preserve"> </v>
      </c>
      <c r="V39" s="110" t="str">
        <f t="shared" si="8"/>
        <v xml:space="preserve"> </v>
      </c>
      <c r="W39" s="111">
        <f t="shared" si="9"/>
        <v>0</v>
      </c>
      <c r="Y39" s="74"/>
    </row>
    <row r="40" spans="2:25">
      <c r="B40" s="231" t="str">
        <f t="shared" si="3"/>
        <v/>
      </c>
      <c r="C40" s="232"/>
      <c r="D40" s="112" t="str">
        <f t="shared" si="6"/>
        <v/>
      </c>
      <c r="E40" s="113" t="str">
        <f t="shared" si="6"/>
        <v/>
      </c>
      <c r="F40" s="233"/>
      <c r="G40" s="234"/>
      <c r="H40" s="235"/>
      <c r="I40" s="102"/>
      <c r="J40" s="103"/>
      <c r="K40" s="114"/>
      <c r="L40" s="114"/>
      <c r="M40" s="114"/>
      <c r="N40" s="115"/>
      <c r="O40" s="106" t="str">
        <f t="shared" si="0"/>
        <v xml:space="preserve"> </v>
      </c>
      <c r="P40" s="116"/>
      <c r="Q40" s="114"/>
      <c r="R40" s="114"/>
      <c r="S40" s="108"/>
      <c r="T40" s="115"/>
      <c r="U40" s="109" t="str">
        <f t="shared" si="7"/>
        <v xml:space="preserve"> </v>
      </c>
      <c r="V40" s="110" t="str">
        <f t="shared" si="8"/>
        <v xml:space="preserve"> </v>
      </c>
      <c r="W40" s="111">
        <f t="shared" si="9"/>
        <v>0</v>
      </c>
      <c r="Y40" s="74"/>
    </row>
    <row r="41" spans="2:25">
      <c r="B41" s="231" t="str">
        <f t="shared" si="3"/>
        <v/>
      </c>
      <c r="C41" s="232"/>
      <c r="D41" s="112" t="str">
        <f t="shared" si="6"/>
        <v/>
      </c>
      <c r="E41" s="113" t="str">
        <f t="shared" si="6"/>
        <v/>
      </c>
      <c r="F41" s="233"/>
      <c r="G41" s="234"/>
      <c r="H41" s="235"/>
      <c r="I41" s="102"/>
      <c r="J41" s="103"/>
      <c r="K41" s="114"/>
      <c r="L41" s="114"/>
      <c r="M41" s="114"/>
      <c r="N41" s="115"/>
      <c r="O41" s="106" t="str">
        <f t="shared" si="0"/>
        <v xml:space="preserve"> </v>
      </c>
      <c r="P41" s="116"/>
      <c r="Q41" s="114"/>
      <c r="R41" s="114"/>
      <c r="S41" s="108"/>
      <c r="T41" s="115"/>
      <c r="U41" s="109" t="str">
        <f t="shared" si="7"/>
        <v xml:space="preserve"> </v>
      </c>
      <c r="V41" s="110" t="str">
        <f t="shared" si="8"/>
        <v xml:space="preserve"> </v>
      </c>
      <c r="W41" s="111">
        <f t="shared" si="9"/>
        <v>0</v>
      </c>
      <c r="Y41" s="74"/>
    </row>
    <row r="42" spans="2:25" ht="14.25" thickBot="1">
      <c r="B42" s="236" t="str">
        <f t="shared" si="3"/>
        <v/>
      </c>
      <c r="C42" s="237"/>
      <c r="D42" s="125" t="str">
        <f t="shared" si="6"/>
        <v/>
      </c>
      <c r="E42" s="126" t="str">
        <f t="shared" si="6"/>
        <v/>
      </c>
      <c r="F42" s="238"/>
      <c r="G42" s="239"/>
      <c r="H42" s="240"/>
      <c r="I42" s="127"/>
      <c r="J42" s="128"/>
      <c r="K42" s="129"/>
      <c r="L42" s="129"/>
      <c r="M42" s="129"/>
      <c r="N42" s="130"/>
      <c r="O42" s="131" t="str">
        <f t="shared" si="0"/>
        <v xml:space="preserve"> </v>
      </c>
      <c r="P42" s="132"/>
      <c r="Q42" s="129"/>
      <c r="R42" s="129"/>
      <c r="S42" s="133"/>
      <c r="T42" s="130"/>
      <c r="U42" s="134" t="str">
        <f t="shared" si="7"/>
        <v xml:space="preserve"> </v>
      </c>
      <c r="V42" s="135" t="str">
        <f t="shared" si="8"/>
        <v xml:space="preserve"> </v>
      </c>
      <c r="W42" s="136">
        <f t="shared" si="9"/>
        <v>0</v>
      </c>
      <c r="Y42" s="74"/>
    </row>
    <row r="43" spans="2:25">
      <c r="B43" s="74"/>
      <c r="C43" s="74"/>
      <c r="D43" s="74"/>
      <c r="E43" s="74"/>
      <c r="F43" s="74"/>
      <c r="G43" s="74"/>
      <c r="H43" s="74"/>
      <c r="I43" s="74"/>
      <c r="J43" s="74"/>
      <c r="K43" s="74"/>
      <c r="L43" s="74"/>
      <c r="M43" s="74"/>
      <c r="N43" s="74"/>
      <c r="O43" s="74"/>
      <c r="P43" s="74"/>
      <c r="Q43" s="74"/>
      <c r="R43" s="74"/>
      <c r="S43" s="74"/>
      <c r="T43" s="74"/>
      <c r="U43" s="74"/>
      <c r="V43" s="74"/>
      <c r="W43" s="74"/>
      <c r="Y43" s="74"/>
    </row>
    <row r="44" spans="2:25">
      <c r="B44" s="74"/>
      <c r="C44" s="74"/>
      <c r="D44" s="74"/>
      <c r="E44" s="74"/>
      <c r="F44" s="74"/>
      <c r="G44" s="74"/>
      <c r="H44" s="74"/>
      <c r="I44" s="74"/>
      <c r="J44" s="74"/>
      <c r="K44" s="74"/>
      <c r="L44" s="74"/>
      <c r="M44" s="74"/>
      <c r="N44" s="74"/>
      <c r="O44" s="74"/>
      <c r="P44" s="74"/>
      <c r="Q44" s="74"/>
      <c r="R44" s="74"/>
      <c r="S44" s="74"/>
      <c r="T44" s="74"/>
      <c r="U44" s="74"/>
      <c r="V44" s="74"/>
      <c r="W44" s="74"/>
      <c r="Y44" s="74"/>
    </row>
    <row r="45" spans="2:25">
      <c r="B45" s="74"/>
      <c r="C45" s="74"/>
      <c r="D45" s="74"/>
      <c r="E45" s="74"/>
      <c r="F45" s="74"/>
      <c r="G45" s="74"/>
      <c r="H45" s="74"/>
      <c r="I45" s="74"/>
      <c r="J45" s="74"/>
      <c r="K45" s="74"/>
      <c r="L45" s="74"/>
      <c r="M45" s="74"/>
      <c r="N45" s="74"/>
      <c r="O45" s="74"/>
      <c r="P45" s="74"/>
      <c r="Q45" s="74"/>
      <c r="R45" s="74"/>
      <c r="S45" s="74"/>
      <c r="T45" s="74"/>
      <c r="U45" s="74"/>
      <c r="V45" s="74"/>
      <c r="W45" s="74"/>
    </row>
    <row r="46" spans="2:25">
      <c r="B46" s="74"/>
      <c r="C46" s="74"/>
      <c r="D46" s="74"/>
      <c r="E46" s="74"/>
      <c r="F46" s="74"/>
      <c r="G46" s="74"/>
      <c r="H46" s="74"/>
      <c r="I46" s="74"/>
      <c r="J46" s="74"/>
      <c r="K46" s="74"/>
      <c r="L46" s="74"/>
      <c r="M46" s="74"/>
      <c r="N46" s="74"/>
      <c r="O46" s="74"/>
      <c r="P46" s="74"/>
      <c r="Q46" s="74"/>
      <c r="R46" s="74"/>
      <c r="S46" s="74"/>
      <c r="T46" s="74"/>
      <c r="U46" s="74"/>
      <c r="V46" s="74"/>
      <c r="W46" s="74"/>
    </row>
    <row r="47" spans="2:25">
      <c r="B47" s="74"/>
      <c r="C47" s="74"/>
      <c r="D47" s="74"/>
      <c r="E47" s="74"/>
      <c r="F47" s="74"/>
      <c r="G47" s="74"/>
      <c r="H47" s="74"/>
      <c r="I47" s="74"/>
      <c r="J47" s="74"/>
      <c r="K47" s="74"/>
      <c r="L47" s="74"/>
      <c r="M47" s="74"/>
      <c r="N47" s="74"/>
      <c r="O47" s="74"/>
      <c r="P47" s="74"/>
      <c r="Q47" s="74"/>
      <c r="R47" s="74"/>
      <c r="S47" s="137"/>
      <c r="T47" s="74"/>
      <c r="U47" s="74"/>
      <c r="V47" s="74"/>
      <c r="W47" s="74"/>
    </row>
    <row r="48" spans="2:25">
      <c r="B48" s="74"/>
      <c r="C48" s="74"/>
      <c r="D48" s="74"/>
      <c r="E48" s="74"/>
      <c r="F48" s="74"/>
      <c r="G48" s="74"/>
      <c r="H48" s="74"/>
      <c r="I48" s="74"/>
      <c r="J48" s="74"/>
      <c r="K48" s="74"/>
      <c r="L48" s="74"/>
      <c r="M48" s="74"/>
      <c r="N48" s="74"/>
      <c r="O48" s="74"/>
      <c r="P48" s="74"/>
      <c r="Q48" s="74"/>
      <c r="R48" s="74"/>
      <c r="S48" s="74"/>
      <c r="T48" s="74"/>
      <c r="U48" s="74"/>
      <c r="V48" s="74"/>
      <c r="W48" s="74"/>
    </row>
    <row r="49" spans="2:23">
      <c r="B49" s="74"/>
      <c r="C49" s="74"/>
      <c r="D49" s="74"/>
      <c r="E49" s="74"/>
      <c r="F49" s="74"/>
      <c r="G49" s="74"/>
      <c r="H49" s="74"/>
      <c r="I49" s="74"/>
      <c r="J49" s="74"/>
      <c r="K49" s="74"/>
      <c r="L49" s="74"/>
      <c r="M49" s="74"/>
      <c r="N49" s="74"/>
      <c r="O49" s="74"/>
      <c r="P49" s="74"/>
      <c r="Q49" s="74"/>
      <c r="R49" s="74"/>
      <c r="S49" s="74"/>
      <c r="T49" s="74"/>
      <c r="U49" s="74"/>
      <c r="V49" s="74"/>
      <c r="W49" s="74"/>
    </row>
    <row r="50" spans="2:23">
      <c r="B50" s="74"/>
      <c r="C50" s="74"/>
      <c r="D50" s="74"/>
      <c r="E50" s="74"/>
      <c r="F50" s="74"/>
      <c r="G50" s="74"/>
      <c r="H50" s="74"/>
      <c r="I50" s="74"/>
      <c r="J50" s="74"/>
      <c r="K50" s="74"/>
      <c r="L50" s="74"/>
      <c r="M50" s="74" t="s">
        <v>47</v>
      </c>
      <c r="N50" s="74"/>
      <c r="O50" s="74"/>
      <c r="P50" s="74"/>
      <c r="Q50" s="74"/>
      <c r="R50" s="74"/>
      <c r="S50" s="74"/>
      <c r="T50" s="74"/>
      <c r="U50" s="74"/>
      <c r="V50" s="74"/>
      <c r="W50" s="74"/>
    </row>
    <row r="51" spans="2:23">
      <c r="B51" s="74"/>
      <c r="C51" s="74"/>
      <c r="D51" s="74"/>
      <c r="E51" s="74"/>
      <c r="F51" s="74"/>
      <c r="G51" s="74"/>
      <c r="H51" s="74"/>
      <c r="I51" s="74"/>
      <c r="J51" s="74"/>
      <c r="K51" s="74"/>
      <c r="L51" s="74"/>
      <c r="M51" s="74"/>
      <c r="N51" s="74"/>
      <c r="O51" s="74"/>
      <c r="P51" s="74"/>
      <c r="Q51" s="74"/>
      <c r="R51" s="74"/>
      <c r="S51" s="74"/>
      <c r="T51" s="74"/>
      <c r="U51" s="74"/>
      <c r="V51" s="74"/>
      <c r="W51" s="74"/>
    </row>
  </sheetData>
  <mergeCells count="83">
    <mergeCell ref="B42:C42"/>
    <mergeCell ref="F42:H42"/>
    <mergeCell ref="B39:C39"/>
    <mergeCell ref="F39:H39"/>
    <mergeCell ref="B40:C40"/>
    <mergeCell ref="F40:H40"/>
    <mergeCell ref="B41:C41"/>
    <mergeCell ref="F41:H41"/>
    <mergeCell ref="B36:C36"/>
    <mergeCell ref="F36:H36"/>
    <mergeCell ref="B37:C37"/>
    <mergeCell ref="F37:H37"/>
    <mergeCell ref="B38:C38"/>
    <mergeCell ref="F38:H38"/>
    <mergeCell ref="B33:C33"/>
    <mergeCell ref="F33:H33"/>
    <mergeCell ref="B34:C34"/>
    <mergeCell ref="F34:H34"/>
    <mergeCell ref="B35:C35"/>
    <mergeCell ref="F35:H35"/>
    <mergeCell ref="B30:C30"/>
    <mergeCell ref="F30:H30"/>
    <mergeCell ref="B31:C31"/>
    <mergeCell ref="F31:H31"/>
    <mergeCell ref="B32:C32"/>
    <mergeCell ref="F32:H32"/>
    <mergeCell ref="B27:C27"/>
    <mergeCell ref="F27:H27"/>
    <mergeCell ref="B28:C28"/>
    <mergeCell ref="F28:H28"/>
    <mergeCell ref="B29:C29"/>
    <mergeCell ref="F29:H29"/>
    <mergeCell ref="B24:C24"/>
    <mergeCell ref="F24:H24"/>
    <mergeCell ref="B25:C25"/>
    <mergeCell ref="F25:H25"/>
    <mergeCell ref="B26:C26"/>
    <mergeCell ref="F26:H26"/>
    <mergeCell ref="B21:C21"/>
    <mergeCell ref="F21:H21"/>
    <mergeCell ref="B22:C22"/>
    <mergeCell ref="F22:H22"/>
    <mergeCell ref="B23:C23"/>
    <mergeCell ref="F23:H23"/>
    <mergeCell ref="B18:C18"/>
    <mergeCell ref="F18:H18"/>
    <mergeCell ref="B19:C19"/>
    <mergeCell ref="F19:H19"/>
    <mergeCell ref="B20:C20"/>
    <mergeCell ref="F20:H20"/>
    <mergeCell ref="B15:C15"/>
    <mergeCell ref="F15:H15"/>
    <mergeCell ref="B16:C16"/>
    <mergeCell ref="F16:H16"/>
    <mergeCell ref="B17:C17"/>
    <mergeCell ref="F17:H17"/>
    <mergeCell ref="T10:T11"/>
    <mergeCell ref="U10:U11"/>
    <mergeCell ref="B13:C13"/>
    <mergeCell ref="F13:H13"/>
    <mergeCell ref="B14:C14"/>
    <mergeCell ref="F14:H14"/>
    <mergeCell ref="B12:C12"/>
    <mergeCell ref="F12:H12"/>
    <mergeCell ref="K10:K11"/>
    <mergeCell ref="L10:L11"/>
    <mergeCell ref="M10:M11"/>
    <mergeCell ref="N10:N11"/>
    <mergeCell ref="O10:O11"/>
    <mergeCell ref="P10:P11"/>
    <mergeCell ref="B1:W1"/>
    <mergeCell ref="B4:C4"/>
    <mergeCell ref="U4:V4"/>
    <mergeCell ref="V7:W8"/>
    <mergeCell ref="B9:E10"/>
    <mergeCell ref="F9:H11"/>
    <mergeCell ref="I9:O9"/>
    <mergeCell ref="P9:U9"/>
    <mergeCell ref="W9:W11"/>
    <mergeCell ref="I10:J10"/>
    <mergeCell ref="Q10:Q11"/>
    <mergeCell ref="R10:R11"/>
    <mergeCell ref="S10:S11"/>
  </mergeCells>
  <phoneticPr fontId="3"/>
  <printOptions horizontalCentered="1" verticalCentered="1"/>
  <pageMargins left="0.39370078740157483" right="0.39370078740157483" top="0.39370078740157483" bottom="0.19685039370078741" header="0.51181102362204722" footer="0.51181102362204722"/>
  <pageSetup paperSize="9" scale="65" orientation="portrait" r:id="rId1"/>
  <headerFooter alignWithMargins="0"/>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F2091-8DB6-4659-B821-829250D2C8E8}">
  <sheetPr>
    <tabColor rgb="FFFFC000"/>
  </sheetPr>
  <dimension ref="B1:W51"/>
  <sheetViews>
    <sheetView topLeftCell="A4" workbookViewId="0">
      <selection activeCell="M23" sqref="M23"/>
    </sheetView>
  </sheetViews>
  <sheetFormatPr defaultRowHeight="18.75"/>
  <cols>
    <col min="1" max="1" width="0.75" style="6" customWidth="1"/>
    <col min="2" max="2" width="4.375" style="6" customWidth="1"/>
    <col min="3" max="3" width="2.75" style="6" customWidth="1"/>
    <col min="4" max="5" width="4.75" style="6" customWidth="1"/>
    <col min="6" max="7" width="3.375" style="6" customWidth="1"/>
    <col min="8" max="8" width="11.75" style="6" customWidth="1"/>
    <col min="9" max="10" width="6.375" style="6" customWidth="1"/>
    <col min="11" max="11" width="8" style="6" customWidth="1"/>
    <col min="12" max="12" width="7.875" style="6" customWidth="1"/>
    <col min="13" max="13" width="7.625" style="6" customWidth="1"/>
    <col min="14" max="14" width="7.25" style="6" customWidth="1"/>
    <col min="15" max="15" width="8.25" style="6" customWidth="1"/>
    <col min="16" max="16" width="8" style="6" customWidth="1"/>
    <col min="17" max="17" width="7.875" style="6" customWidth="1"/>
    <col min="18" max="18" width="7.375" style="6" customWidth="1"/>
    <col min="19" max="19" width="7.25" style="6" customWidth="1"/>
    <col min="20" max="20" width="8" style="6" customWidth="1"/>
    <col min="21" max="21" width="8.625" style="6" customWidth="1"/>
    <col min="22" max="22" width="8.125" style="6" customWidth="1"/>
    <col min="23" max="23" width="9.375" style="6" customWidth="1"/>
    <col min="24" max="256" width="9" style="6"/>
    <col min="257" max="257" width="0.75" style="6" customWidth="1"/>
    <col min="258" max="258" width="4.375" style="6" customWidth="1"/>
    <col min="259" max="259" width="2.75" style="6" customWidth="1"/>
    <col min="260" max="261" width="4.75" style="6" customWidth="1"/>
    <col min="262" max="263" width="3.375" style="6" customWidth="1"/>
    <col min="264" max="264" width="11.75" style="6" customWidth="1"/>
    <col min="265" max="266" width="6.375" style="6" customWidth="1"/>
    <col min="267" max="267" width="8" style="6" customWidth="1"/>
    <col min="268" max="268" width="7.875" style="6" customWidth="1"/>
    <col min="269" max="269" width="7.625" style="6" customWidth="1"/>
    <col min="270" max="270" width="7.25" style="6" customWidth="1"/>
    <col min="271" max="271" width="8.25" style="6" customWidth="1"/>
    <col min="272" max="272" width="8" style="6" customWidth="1"/>
    <col min="273" max="273" width="7.875" style="6" customWidth="1"/>
    <col min="274" max="274" width="7.375" style="6" customWidth="1"/>
    <col min="275" max="275" width="7.25" style="6" customWidth="1"/>
    <col min="276" max="276" width="8" style="6" customWidth="1"/>
    <col min="277" max="277" width="8.625" style="6" customWidth="1"/>
    <col min="278" max="278" width="8.125" style="6" customWidth="1"/>
    <col min="279" max="279" width="9.375" style="6" customWidth="1"/>
    <col min="280" max="512" width="9" style="6"/>
    <col min="513" max="513" width="0.75" style="6" customWidth="1"/>
    <col min="514" max="514" width="4.375" style="6" customWidth="1"/>
    <col min="515" max="515" width="2.75" style="6" customWidth="1"/>
    <col min="516" max="517" width="4.75" style="6" customWidth="1"/>
    <col min="518" max="519" width="3.375" style="6" customWidth="1"/>
    <col min="520" max="520" width="11.75" style="6" customWidth="1"/>
    <col min="521" max="522" width="6.375" style="6" customWidth="1"/>
    <col min="523" max="523" width="8" style="6" customWidth="1"/>
    <col min="524" max="524" width="7.875" style="6" customWidth="1"/>
    <col min="525" max="525" width="7.625" style="6" customWidth="1"/>
    <col min="526" max="526" width="7.25" style="6" customWidth="1"/>
    <col min="527" max="527" width="8.25" style="6" customWidth="1"/>
    <col min="528" max="528" width="8" style="6" customWidth="1"/>
    <col min="529" max="529" width="7.875" style="6" customWidth="1"/>
    <col min="530" max="530" width="7.375" style="6" customWidth="1"/>
    <col min="531" max="531" width="7.25" style="6" customWidth="1"/>
    <col min="532" max="532" width="8" style="6" customWidth="1"/>
    <col min="533" max="533" width="8.625" style="6" customWidth="1"/>
    <col min="534" max="534" width="8.125" style="6" customWidth="1"/>
    <col min="535" max="535" width="9.375" style="6" customWidth="1"/>
    <col min="536" max="768" width="9" style="6"/>
    <col min="769" max="769" width="0.75" style="6" customWidth="1"/>
    <col min="770" max="770" width="4.375" style="6" customWidth="1"/>
    <col min="771" max="771" width="2.75" style="6" customWidth="1"/>
    <col min="772" max="773" width="4.75" style="6" customWidth="1"/>
    <col min="774" max="775" width="3.375" style="6" customWidth="1"/>
    <col min="776" max="776" width="11.75" style="6" customWidth="1"/>
    <col min="777" max="778" width="6.375" style="6" customWidth="1"/>
    <col min="779" max="779" width="8" style="6" customWidth="1"/>
    <col min="780" max="780" width="7.875" style="6" customWidth="1"/>
    <col min="781" max="781" width="7.625" style="6" customWidth="1"/>
    <col min="782" max="782" width="7.25" style="6" customWidth="1"/>
    <col min="783" max="783" width="8.25" style="6" customWidth="1"/>
    <col min="784" max="784" width="8" style="6" customWidth="1"/>
    <col min="785" max="785" width="7.875" style="6" customWidth="1"/>
    <col min="786" max="786" width="7.375" style="6" customWidth="1"/>
    <col min="787" max="787" width="7.25" style="6" customWidth="1"/>
    <col min="788" max="788" width="8" style="6" customWidth="1"/>
    <col min="789" max="789" width="8.625" style="6" customWidth="1"/>
    <col min="790" max="790" width="8.125" style="6" customWidth="1"/>
    <col min="791" max="791" width="9.375" style="6" customWidth="1"/>
    <col min="792" max="1024" width="9" style="6"/>
    <col min="1025" max="1025" width="0.75" style="6" customWidth="1"/>
    <col min="1026" max="1026" width="4.375" style="6" customWidth="1"/>
    <col min="1027" max="1027" width="2.75" style="6" customWidth="1"/>
    <col min="1028" max="1029" width="4.75" style="6" customWidth="1"/>
    <col min="1030" max="1031" width="3.375" style="6" customWidth="1"/>
    <col min="1032" max="1032" width="11.75" style="6" customWidth="1"/>
    <col min="1033" max="1034" width="6.375" style="6" customWidth="1"/>
    <col min="1035" max="1035" width="8" style="6" customWidth="1"/>
    <col min="1036" max="1036" width="7.875" style="6" customWidth="1"/>
    <col min="1037" max="1037" width="7.625" style="6" customWidth="1"/>
    <col min="1038" max="1038" width="7.25" style="6" customWidth="1"/>
    <col min="1039" max="1039" width="8.25" style="6" customWidth="1"/>
    <col min="1040" max="1040" width="8" style="6" customWidth="1"/>
    <col min="1041" max="1041" width="7.875" style="6" customWidth="1"/>
    <col min="1042" max="1042" width="7.375" style="6" customWidth="1"/>
    <col min="1043" max="1043" width="7.25" style="6" customWidth="1"/>
    <col min="1044" max="1044" width="8" style="6" customWidth="1"/>
    <col min="1045" max="1045" width="8.625" style="6" customWidth="1"/>
    <col min="1046" max="1046" width="8.125" style="6" customWidth="1"/>
    <col min="1047" max="1047" width="9.375" style="6" customWidth="1"/>
    <col min="1048" max="1280" width="9" style="6"/>
    <col min="1281" max="1281" width="0.75" style="6" customWidth="1"/>
    <col min="1282" max="1282" width="4.375" style="6" customWidth="1"/>
    <col min="1283" max="1283" width="2.75" style="6" customWidth="1"/>
    <col min="1284" max="1285" width="4.75" style="6" customWidth="1"/>
    <col min="1286" max="1287" width="3.375" style="6" customWidth="1"/>
    <col min="1288" max="1288" width="11.75" style="6" customWidth="1"/>
    <col min="1289" max="1290" width="6.375" style="6" customWidth="1"/>
    <col min="1291" max="1291" width="8" style="6" customWidth="1"/>
    <col min="1292" max="1292" width="7.875" style="6" customWidth="1"/>
    <col min="1293" max="1293" width="7.625" style="6" customWidth="1"/>
    <col min="1294" max="1294" width="7.25" style="6" customWidth="1"/>
    <col min="1295" max="1295" width="8.25" style="6" customWidth="1"/>
    <col min="1296" max="1296" width="8" style="6" customWidth="1"/>
    <col min="1297" max="1297" width="7.875" style="6" customWidth="1"/>
    <col min="1298" max="1298" width="7.375" style="6" customWidth="1"/>
    <col min="1299" max="1299" width="7.25" style="6" customWidth="1"/>
    <col min="1300" max="1300" width="8" style="6" customWidth="1"/>
    <col min="1301" max="1301" width="8.625" style="6" customWidth="1"/>
    <col min="1302" max="1302" width="8.125" style="6" customWidth="1"/>
    <col min="1303" max="1303" width="9.375" style="6" customWidth="1"/>
    <col min="1304" max="1536" width="9" style="6"/>
    <col min="1537" max="1537" width="0.75" style="6" customWidth="1"/>
    <col min="1538" max="1538" width="4.375" style="6" customWidth="1"/>
    <col min="1539" max="1539" width="2.75" style="6" customWidth="1"/>
    <col min="1540" max="1541" width="4.75" style="6" customWidth="1"/>
    <col min="1542" max="1543" width="3.375" style="6" customWidth="1"/>
    <col min="1544" max="1544" width="11.75" style="6" customWidth="1"/>
    <col min="1545" max="1546" width="6.375" style="6" customWidth="1"/>
    <col min="1547" max="1547" width="8" style="6" customWidth="1"/>
    <col min="1548" max="1548" width="7.875" style="6" customWidth="1"/>
    <col min="1549" max="1549" width="7.625" style="6" customWidth="1"/>
    <col min="1550" max="1550" width="7.25" style="6" customWidth="1"/>
    <col min="1551" max="1551" width="8.25" style="6" customWidth="1"/>
    <col min="1552" max="1552" width="8" style="6" customWidth="1"/>
    <col min="1553" max="1553" width="7.875" style="6" customWidth="1"/>
    <col min="1554" max="1554" width="7.375" style="6" customWidth="1"/>
    <col min="1555" max="1555" width="7.25" style="6" customWidth="1"/>
    <col min="1556" max="1556" width="8" style="6" customWidth="1"/>
    <col min="1557" max="1557" width="8.625" style="6" customWidth="1"/>
    <col min="1558" max="1558" width="8.125" style="6" customWidth="1"/>
    <col min="1559" max="1559" width="9.375" style="6" customWidth="1"/>
    <col min="1560" max="1792" width="9" style="6"/>
    <col min="1793" max="1793" width="0.75" style="6" customWidth="1"/>
    <col min="1794" max="1794" width="4.375" style="6" customWidth="1"/>
    <col min="1795" max="1795" width="2.75" style="6" customWidth="1"/>
    <col min="1796" max="1797" width="4.75" style="6" customWidth="1"/>
    <col min="1798" max="1799" width="3.375" style="6" customWidth="1"/>
    <col min="1800" max="1800" width="11.75" style="6" customWidth="1"/>
    <col min="1801" max="1802" width="6.375" style="6" customWidth="1"/>
    <col min="1803" max="1803" width="8" style="6" customWidth="1"/>
    <col min="1804" max="1804" width="7.875" style="6" customWidth="1"/>
    <col min="1805" max="1805" width="7.625" style="6" customWidth="1"/>
    <col min="1806" max="1806" width="7.25" style="6" customWidth="1"/>
    <col min="1807" max="1807" width="8.25" style="6" customWidth="1"/>
    <col min="1808" max="1808" width="8" style="6" customWidth="1"/>
    <col min="1809" max="1809" width="7.875" style="6" customWidth="1"/>
    <col min="1810" max="1810" width="7.375" style="6" customWidth="1"/>
    <col min="1811" max="1811" width="7.25" style="6" customWidth="1"/>
    <col min="1812" max="1812" width="8" style="6" customWidth="1"/>
    <col min="1813" max="1813" width="8.625" style="6" customWidth="1"/>
    <col min="1814" max="1814" width="8.125" style="6" customWidth="1"/>
    <col min="1815" max="1815" width="9.375" style="6" customWidth="1"/>
    <col min="1816" max="2048" width="9" style="6"/>
    <col min="2049" max="2049" width="0.75" style="6" customWidth="1"/>
    <col min="2050" max="2050" width="4.375" style="6" customWidth="1"/>
    <col min="2051" max="2051" width="2.75" style="6" customWidth="1"/>
    <col min="2052" max="2053" width="4.75" style="6" customWidth="1"/>
    <col min="2054" max="2055" width="3.375" style="6" customWidth="1"/>
    <col min="2056" max="2056" width="11.75" style="6" customWidth="1"/>
    <col min="2057" max="2058" width="6.375" style="6" customWidth="1"/>
    <col min="2059" max="2059" width="8" style="6" customWidth="1"/>
    <col min="2060" max="2060" width="7.875" style="6" customWidth="1"/>
    <col min="2061" max="2061" width="7.625" style="6" customWidth="1"/>
    <col min="2062" max="2062" width="7.25" style="6" customWidth="1"/>
    <col min="2063" max="2063" width="8.25" style="6" customWidth="1"/>
    <col min="2064" max="2064" width="8" style="6" customWidth="1"/>
    <col min="2065" max="2065" width="7.875" style="6" customWidth="1"/>
    <col min="2066" max="2066" width="7.375" style="6" customWidth="1"/>
    <col min="2067" max="2067" width="7.25" style="6" customWidth="1"/>
    <col min="2068" max="2068" width="8" style="6" customWidth="1"/>
    <col min="2069" max="2069" width="8.625" style="6" customWidth="1"/>
    <col min="2070" max="2070" width="8.125" style="6" customWidth="1"/>
    <col min="2071" max="2071" width="9.375" style="6" customWidth="1"/>
    <col min="2072" max="2304" width="9" style="6"/>
    <col min="2305" max="2305" width="0.75" style="6" customWidth="1"/>
    <col min="2306" max="2306" width="4.375" style="6" customWidth="1"/>
    <col min="2307" max="2307" width="2.75" style="6" customWidth="1"/>
    <col min="2308" max="2309" width="4.75" style="6" customWidth="1"/>
    <col min="2310" max="2311" width="3.375" style="6" customWidth="1"/>
    <col min="2312" max="2312" width="11.75" style="6" customWidth="1"/>
    <col min="2313" max="2314" width="6.375" style="6" customWidth="1"/>
    <col min="2315" max="2315" width="8" style="6" customWidth="1"/>
    <col min="2316" max="2316" width="7.875" style="6" customWidth="1"/>
    <col min="2317" max="2317" width="7.625" style="6" customWidth="1"/>
    <col min="2318" max="2318" width="7.25" style="6" customWidth="1"/>
    <col min="2319" max="2319" width="8.25" style="6" customWidth="1"/>
    <col min="2320" max="2320" width="8" style="6" customWidth="1"/>
    <col min="2321" max="2321" width="7.875" style="6" customWidth="1"/>
    <col min="2322" max="2322" width="7.375" style="6" customWidth="1"/>
    <col min="2323" max="2323" width="7.25" style="6" customWidth="1"/>
    <col min="2324" max="2324" width="8" style="6" customWidth="1"/>
    <col min="2325" max="2325" width="8.625" style="6" customWidth="1"/>
    <col min="2326" max="2326" width="8.125" style="6" customWidth="1"/>
    <col min="2327" max="2327" width="9.375" style="6" customWidth="1"/>
    <col min="2328" max="2560" width="9" style="6"/>
    <col min="2561" max="2561" width="0.75" style="6" customWidth="1"/>
    <col min="2562" max="2562" width="4.375" style="6" customWidth="1"/>
    <col min="2563" max="2563" width="2.75" style="6" customWidth="1"/>
    <col min="2564" max="2565" width="4.75" style="6" customWidth="1"/>
    <col min="2566" max="2567" width="3.375" style="6" customWidth="1"/>
    <col min="2568" max="2568" width="11.75" style="6" customWidth="1"/>
    <col min="2569" max="2570" width="6.375" style="6" customWidth="1"/>
    <col min="2571" max="2571" width="8" style="6" customWidth="1"/>
    <col min="2572" max="2572" width="7.875" style="6" customWidth="1"/>
    <col min="2573" max="2573" width="7.625" style="6" customWidth="1"/>
    <col min="2574" max="2574" width="7.25" style="6" customWidth="1"/>
    <col min="2575" max="2575" width="8.25" style="6" customWidth="1"/>
    <col min="2576" max="2576" width="8" style="6" customWidth="1"/>
    <col min="2577" max="2577" width="7.875" style="6" customWidth="1"/>
    <col min="2578" max="2578" width="7.375" style="6" customWidth="1"/>
    <col min="2579" max="2579" width="7.25" style="6" customWidth="1"/>
    <col min="2580" max="2580" width="8" style="6" customWidth="1"/>
    <col min="2581" max="2581" width="8.625" style="6" customWidth="1"/>
    <col min="2582" max="2582" width="8.125" style="6" customWidth="1"/>
    <col min="2583" max="2583" width="9.375" style="6" customWidth="1"/>
    <col min="2584" max="2816" width="9" style="6"/>
    <col min="2817" max="2817" width="0.75" style="6" customWidth="1"/>
    <col min="2818" max="2818" width="4.375" style="6" customWidth="1"/>
    <col min="2819" max="2819" width="2.75" style="6" customWidth="1"/>
    <col min="2820" max="2821" width="4.75" style="6" customWidth="1"/>
    <col min="2822" max="2823" width="3.375" style="6" customWidth="1"/>
    <col min="2824" max="2824" width="11.75" style="6" customWidth="1"/>
    <col min="2825" max="2826" width="6.375" style="6" customWidth="1"/>
    <col min="2827" max="2827" width="8" style="6" customWidth="1"/>
    <col min="2828" max="2828" width="7.875" style="6" customWidth="1"/>
    <col min="2829" max="2829" width="7.625" style="6" customWidth="1"/>
    <col min="2830" max="2830" width="7.25" style="6" customWidth="1"/>
    <col min="2831" max="2831" width="8.25" style="6" customWidth="1"/>
    <col min="2832" max="2832" width="8" style="6" customWidth="1"/>
    <col min="2833" max="2833" width="7.875" style="6" customWidth="1"/>
    <col min="2834" max="2834" width="7.375" style="6" customWidth="1"/>
    <col min="2835" max="2835" width="7.25" style="6" customWidth="1"/>
    <col min="2836" max="2836" width="8" style="6" customWidth="1"/>
    <col min="2837" max="2837" width="8.625" style="6" customWidth="1"/>
    <col min="2838" max="2838" width="8.125" style="6" customWidth="1"/>
    <col min="2839" max="2839" width="9.375" style="6" customWidth="1"/>
    <col min="2840" max="3072" width="9" style="6"/>
    <col min="3073" max="3073" width="0.75" style="6" customWidth="1"/>
    <col min="3074" max="3074" width="4.375" style="6" customWidth="1"/>
    <col min="3075" max="3075" width="2.75" style="6" customWidth="1"/>
    <col min="3076" max="3077" width="4.75" style="6" customWidth="1"/>
    <col min="3078" max="3079" width="3.375" style="6" customWidth="1"/>
    <col min="3080" max="3080" width="11.75" style="6" customWidth="1"/>
    <col min="3081" max="3082" width="6.375" style="6" customWidth="1"/>
    <col min="3083" max="3083" width="8" style="6" customWidth="1"/>
    <col min="3084" max="3084" width="7.875" style="6" customWidth="1"/>
    <col min="3085" max="3085" width="7.625" style="6" customWidth="1"/>
    <col min="3086" max="3086" width="7.25" style="6" customWidth="1"/>
    <col min="3087" max="3087" width="8.25" style="6" customWidth="1"/>
    <col min="3088" max="3088" width="8" style="6" customWidth="1"/>
    <col min="3089" max="3089" width="7.875" style="6" customWidth="1"/>
    <col min="3090" max="3090" width="7.375" style="6" customWidth="1"/>
    <col min="3091" max="3091" width="7.25" style="6" customWidth="1"/>
    <col min="3092" max="3092" width="8" style="6" customWidth="1"/>
    <col min="3093" max="3093" width="8.625" style="6" customWidth="1"/>
    <col min="3094" max="3094" width="8.125" style="6" customWidth="1"/>
    <col min="3095" max="3095" width="9.375" style="6" customWidth="1"/>
    <col min="3096" max="3328" width="9" style="6"/>
    <col min="3329" max="3329" width="0.75" style="6" customWidth="1"/>
    <col min="3330" max="3330" width="4.375" style="6" customWidth="1"/>
    <col min="3331" max="3331" width="2.75" style="6" customWidth="1"/>
    <col min="3332" max="3333" width="4.75" style="6" customWidth="1"/>
    <col min="3334" max="3335" width="3.375" style="6" customWidth="1"/>
    <col min="3336" max="3336" width="11.75" style="6" customWidth="1"/>
    <col min="3337" max="3338" width="6.375" style="6" customWidth="1"/>
    <col min="3339" max="3339" width="8" style="6" customWidth="1"/>
    <col min="3340" max="3340" width="7.875" style="6" customWidth="1"/>
    <col min="3341" max="3341" width="7.625" style="6" customWidth="1"/>
    <col min="3342" max="3342" width="7.25" style="6" customWidth="1"/>
    <col min="3343" max="3343" width="8.25" style="6" customWidth="1"/>
    <col min="3344" max="3344" width="8" style="6" customWidth="1"/>
    <col min="3345" max="3345" width="7.875" style="6" customWidth="1"/>
    <col min="3346" max="3346" width="7.375" style="6" customWidth="1"/>
    <col min="3347" max="3347" width="7.25" style="6" customWidth="1"/>
    <col min="3348" max="3348" width="8" style="6" customWidth="1"/>
    <col min="3349" max="3349" width="8.625" style="6" customWidth="1"/>
    <col min="3350" max="3350" width="8.125" style="6" customWidth="1"/>
    <col min="3351" max="3351" width="9.375" style="6" customWidth="1"/>
    <col min="3352" max="3584" width="9" style="6"/>
    <col min="3585" max="3585" width="0.75" style="6" customWidth="1"/>
    <col min="3586" max="3586" width="4.375" style="6" customWidth="1"/>
    <col min="3587" max="3587" width="2.75" style="6" customWidth="1"/>
    <col min="3588" max="3589" width="4.75" style="6" customWidth="1"/>
    <col min="3590" max="3591" width="3.375" style="6" customWidth="1"/>
    <col min="3592" max="3592" width="11.75" style="6" customWidth="1"/>
    <col min="3593" max="3594" width="6.375" style="6" customWidth="1"/>
    <col min="3595" max="3595" width="8" style="6" customWidth="1"/>
    <col min="3596" max="3596" width="7.875" style="6" customWidth="1"/>
    <col min="3597" max="3597" width="7.625" style="6" customWidth="1"/>
    <col min="3598" max="3598" width="7.25" style="6" customWidth="1"/>
    <col min="3599" max="3599" width="8.25" style="6" customWidth="1"/>
    <col min="3600" max="3600" width="8" style="6" customWidth="1"/>
    <col min="3601" max="3601" width="7.875" style="6" customWidth="1"/>
    <col min="3602" max="3602" width="7.375" style="6" customWidth="1"/>
    <col min="3603" max="3603" width="7.25" style="6" customWidth="1"/>
    <col min="3604" max="3604" width="8" style="6" customWidth="1"/>
    <col min="3605" max="3605" width="8.625" style="6" customWidth="1"/>
    <col min="3606" max="3606" width="8.125" style="6" customWidth="1"/>
    <col min="3607" max="3607" width="9.375" style="6" customWidth="1"/>
    <col min="3608" max="3840" width="9" style="6"/>
    <col min="3841" max="3841" width="0.75" style="6" customWidth="1"/>
    <col min="3842" max="3842" width="4.375" style="6" customWidth="1"/>
    <col min="3843" max="3843" width="2.75" style="6" customWidth="1"/>
    <col min="3844" max="3845" width="4.75" style="6" customWidth="1"/>
    <col min="3846" max="3847" width="3.375" style="6" customWidth="1"/>
    <col min="3848" max="3848" width="11.75" style="6" customWidth="1"/>
    <col min="3849" max="3850" width="6.375" style="6" customWidth="1"/>
    <col min="3851" max="3851" width="8" style="6" customWidth="1"/>
    <col min="3852" max="3852" width="7.875" style="6" customWidth="1"/>
    <col min="3853" max="3853" width="7.625" style="6" customWidth="1"/>
    <col min="3854" max="3854" width="7.25" style="6" customWidth="1"/>
    <col min="3855" max="3855" width="8.25" style="6" customWidth="1"/>
    <col min="3856" max="3856" width="8" style="6" customWidth="1"/>
    <col min="3857" max="3857" width="7.875" style="6" customWidth="1"/>
    <col min="3858" max="3858" width="7.375" style="6" customWidth="1"/>
    <col min="3859" max="3859" width="7.25" style="6" customWidth="1"/>
    <col min="3860" max="3860" width="8" style="6" customWidth="1"/>
    <col min="3861" max="3861" width="8.625" style="6" customWidth="1"/>
    <col min="3862" max="3862" width="8.125" style="6" customWidth="1"/>
    <col min="3863" max="3863" width="9.375" style="6" customWidth="1"/>
    <col min="3864" max="4096" width="9" style="6"/>
    <col min="4097" max="4097" width="0.75" style="6" customWidth="1"/>
    <col min="4098" max="4098" width="4.375" style="6" customWidth="1"/>
    <col min="4099" max="4099" width="2.75" style="6" customWidth="1"/>
    <col min="4100" max="4101" width="4.75" style="6" customWidth="1"/>
    <col min="4102" max="4103" width="3.375" style="6" customWidth="1"/>
    <col min="4104" max="4104" width="11.75" style="6" customWidth="1"/>
    <col min="4105" max="4106" width="6.375" style="6" customWidth="1"/>
    <col min="4107" max="4107" width="8" style="6" customWidth="1"/>
    <col min="4108" max="4108" width="7.875" style="6" customWidth="1"/>
    <col min="4109" max="4109" width="7.625" style="6" customWidth="1"/>
    <col min="4110" max="4110" width="7.25" style="6" customWidth="1"/>
    <col min="4111" max="4111" width="8.25" style="6" customWidth="1"/>
    <col min="4112" max="4112" width="8" style="6" customWidth="1"/>
    <col min="4113" max="4113" width="7.875" style="6" customWidth="1"/>
    <col min="4114" max="4114" width="7.375" style="6" customWidth="1"/>
    <col min="4115" max="4115" width="7.25" style="6" customWidth="1"/>
    <col min="4116" max="4116" width="8" style="6" customWidth="1"/>
    <col min="4117" max="4117" width="8.625" style="6" customWidth="1"/>
    <col min="4118" max="4118" width="8.125" style="6" customWidth="1"/>
    <col min="4119" max="4119" width="9.375" style="6" customWidth="1"/>
    <col min="4120" max="4352" width="9" style="6"/>
    <col min="4353" max="4353" width="0.75" style="6" customWidth="1"/>
    <col min="4354" max="4354" width="4.375" style="6" customWidth="1"/>
    <col min="4355" max="4355" width="2.75" style="6" customWidth="1"/>
    <col min="4356" max="4357" width="4.75" style="6" customWidth="1"/>
    <col min="4358" max="4359" width="3.375" style="6" customWidth="1"/>
    <col min="4360" max="4360" width="11.75" style="6" customWidth="1"/>
    <col min="4361" max="4362" width="6.375" style="6" customWidth="1"/>
    <col min="4363" max="4363" width="8" style="6" customWidth="1"/>
    <col min="4364" max="4364" width="7.875" style="6" customWidth="1"/>
    <col min="4365" max="4365" width="7.625" style="6" customWidth="1"/>
    <col min="4366" max="4366" width="7.25" style="6" customWidth="1"/>
    <col min="4367" max="4367" width="8.25" style="6" customWidth="1"/>
    <col min="4368" max="4368" width="8" style="6" customWidth="1"/>
    <col min="4369" max="4369" width="7.875" style="6" customWidth="1"/>
    <col min="4370" max="4370" width="7.375" style="6" customWidth="1"/>
    <col min="4371" max="4371" width="7.25" style="6" customWidth="1"/>
    <col min="4372" max="4372" width="8" style="6" customWidth="1"/>
    <col min="4373" max="4373" width="8.625" style="6" customWidth="1"/>
    <col min="4374" max="4374" width="8.125" style="6" customWidth="1"/>
    <col min="4375" max="4375" width="9.375" style="6" customWidth="1"/>
    <col min="4376" max="4608" width="9" style="6"/>
    <col min="4609" max="4609" width="0.75" style="6" customWidth="1"/>
    <col min="4610" max="4610" width="4.375" style="6" customWidth="1"/>
    <col min="4611" max="4611" width="2.75" style="6" customWidth="1"/>
    <col min="4612" max="4613" width="4.75" style="6" customWidth="1"/>
    <col min="4614" max="4615" width="3.375" style="6" customWidth="1"/>
    <col min="4616" max="4616" width="11.75" style="6" customWidth="1"/>
    <col min="4617" max="4618" width="6.375" style="6" customWidth="1"/>
    <col min="4619" max="4619" width="8" style="6" customWidth="1"/>
    <col min="4620" max="4620" width="7.875" style="6" customWidth="1"/>
    <col min="4621" max="4621" width="7.625" style="6" customWidth="1"/>
    <col min="4622" max="4622" width="7.25" style="6" customWidth="1"/>
    <col min="4623" max="4623" width="8.25" style="6" customWidth="1"/>
    <col min="4624" max="4624" width="8" style="6" customWidth="1"/>
    <col min="4625" max="4625" width="7.875" style="6" customWidth="1"/>
    <col min="4626" max="4626" width="7.375" style="6" customWidth="1"/>
    <col min="4627" max="4627" width="7.25" style="6" customWidth="1"/>
    <col min="4628" max="4628" width="8" style="6" customWidth="1"/>
    <col min="4629" max="4629" width="8.625" style="6" customWidth="1"/>
    <col min="4630" max="4630" width="8.125" style="6" customWidth="1"/>
    <col min="4631" max="4631" width="9.375" style="6" customWidth="1"/>
    <col min="4632" max="4864" width="9" style="6"/>
    <col min="4865" max="4865" width="0.75" style="6" customWidth="1"/>
    <col min="4866" max="4866" width="4.375" style="6" customWidth="1"/>
    <col min="4867" max="4867" width="2.75" style="6" customWidth="1"/>
    <col min="4868" max="4869" width="4.75" style="6" customWidth="1"/>
    <col min="4870" max="4871" width="3.375" style="6" customWidth="1"/>
    <col min="4872" max="4872" width="11.75" style="6" customWidth="1"/>
    <col min="4873" max="4874" width="6.375" style="6" customWidth="1"/>
    <col min="4875" max="4875" width="8" style="6" customWidth="1"/>
    <col min="4876" max="4876" width="7.875" style="6" customWidth="1"/>
    <col min="4877" max="4877" width="7.625" style="6" customWidth="1"/>
    <col min="4878" max="4878" width="7.25" style="6" customWidth="1"/>
    <col min="4879" max="4879" width="8.25" style="6" customWidth="1"/>
    <col min="4880" max="4880" width="8" style="6" customWidth="1"/>
    <col min="4881" max="4881" width="7.875" style="6" customWidth="1"/>
    <col min="4882" max="4882" width="7.375" style="6" customWidth="1"/>
    <col min="4883" max="4883" width="7.25" style="6" customWidth="1"/>
    <col min="4884" max="4884" width="8" style="6" customWidth="1"/>
    <col min="4885" max="4885" width="8.625" style="6" customWidth="1"/>
    <col min="4886" max="4886" width="8.125" style="6" customWidth="1"/>
    <col min="4887" max="4887" width="9.375" style="6" customWidth="1"/>
    <col min="4888" max="5120" width="9" style="6"/>
    <col min="5121" max="5121" width="0.75" style="6" customWidth="1"/>
    <col min="5122" max="5122" width="4.375" style="6" customWidth="1"/>
    <col min="5123" max="5123" width="2.75" style="6" customWidth="1"/>
    <col min="5124" max="5125" width="4.75" style="6" customWidth="1"/>
    <col min="5126" max="5127" width="3.375" style="6" customWidth="1"/>
    <col min="5128" max="5128" width="11.75" style="6" customWidth="1"/>
    <col min="5129" max="5130" width="6.375" style="6" customWidth="1"/>
    <col min="5131" max="5131" width="8" style="6" customWidth="1"/>
    <col min="5132" max="5132" width="7.875" style="6" customWidth="1"/>
    <col min="5133" max="5133" width="7.625" style="6" customWidth="1"/>
    <col min="5134" max="5134" width="7.25" style="6" customWidth="1"/>
    <col min="5135" max="5135" width="8.25" style="6" customWidth="1"/>
    <col min="5136" max="5136" width="8" style="6" customWidth="1"/>
    <col min="5137" max="5137" width="7.875" style="6" customWidth="1"/>
    <col min="5138" max="5138" width="7.375" style="6" customWidth="1"/>
    <col min="5139" max="5139" width="7.25" style="6" customWidth="1"/>
    <col min="5140" max="5140" width="8" style="6" customWidth="1"/>
    <col min="5141" max="5141" width="8.625" style="6" customWidth="1"/>
    <col min="5142" max="5142" width="8.125" style="6" customWidth="1"/>
    <col min="5143" max="5143" width="9.375" style="6" customWidth="1"/>
    <col min="5144" max="5376" width="9" style="6"/>
    <col min="5377" max="5377" width="0.75" style="6" customWidth="1"/>
    <col min="5378" max="5378" width="4.375" style="6" customWidth="1"/>
    <col min="5379" max="5379" width="2.75" style="6" customWidth="1"/>
    <col min="5380" max="5381" width="4.75" style="6" customWidth="1"/>
    <col min="5382" max="5383" width="3.375" style="6" customWidth="1"/>
    <col min="5384" max="5384" width="11.75" style="6" customWidth="1"/>
    <col min="5385" max="5386" width="6.375" style="6" customWidth="1"/>
    <col min="5387" max="5387" width="8" style="6" customWidth="1"/>
    <col min="5388" max="5388" width="7.875" style="6" customWidth="1"/>
    <col min="5389" max="5389" width="7.625" style="6" customWidth="1"/>
    <col min="5390" max="5390" width="7.25" style="6" customWidth="1"/>
    <col min="5391" max="5391" width="8.25" style="6" customWidth="1"/>
    <col min="5392" max="5392" width="8" style="6" customWidth="1"/>
    <col min="5393" max="5393" width="7.875" style="6" customWidth="1"/>
    <col min="5394" max="5394" width="7.375" style="6" customWidth="1"/>
    <col min="5395" max="5395" width="7.25" style="6" customWidth="1"/>
    <col min="5396" max="5396" width="8" style="6" customWidth="1"/>
    <col min="5397" max="5397" width="8.625" style="6" customWidth="1"/>
    <col min="5398" max="5398" width="8.125" style="6" customWidth="1"/>
    <col min="5399" max="5399" width="9.375" style="6" customWidth="1"/>
    <col min="5400" max="5632" width="9" style="6"/>
    <col min="5633" max="5633" width="0.75" style="6" customWidth="1"/>
    <col min="5634" max="5634" width="4.375" style="6" customWidth="1"/>
    <col min="5635" max="5635" width="2.75" style="6" customWidth="1"/>
    <col min="5636" max="5637" width="4.75" style="6" customWidth="1"/>
    <col min="5638" max="5639" width="3.375" style="6" customWidth="1"/>
    <col min="5640" max="5640" width="11.75" style="6" customWidth="1"/>
    <col min="5641" max="5642" width="6.375" style="6" customWidth="1"/>
    <col min="5643" max="5643" width="8" style="6" customWidth="1"/>
    <col min="5644" max="5644" width="7.875" style="6" customWidth="1"/>
    <col min="5645" max="5645" width="7.625" style="6" customWidth="1"/>
    <col min="5646" max="5646" width="7.25" style="6" customWidth="1"/>
    <col min="5647" max="5647" width="8.25" style="6" customWidth="1"/>
    <col min="5648" max="5648" width="8" style="6" customWidth="1"/>
    <col min="5649" max="5649" width="7.875" style="6" customWidth="1"/>
    <col min="5650" max="5650" width="7.375" style="6" customWidth="1"/>
    <col min="5651" max="5651" width="7.25" style="6" customWidth="1"/>
    <col min="5652" max="5652" width="8" style="6" customWidth="1"/>
    <col min="5653" max="5653" width="8.625" style="6" customWidth="1"/>
    <col min="5654" max="5654" width="8.125" style="6" customWidth="1"/>
    <col min="5655" max="5655" width="9.375" style="6" customWidth="1"/>
    <col min="5656" max="5888" width="9" style="6"/>
    <col min="5889" max="5889" width="0.75" style="6" customWidth="1"/>
    <col min="5890" max="5890" width="4.375" style="6" customWidth="1"/>
    <col min="5891" max="5891" width="2.75" style="6" customWidth="1"/>
    <col min="5892" max="5893" width="4.75" style="6" customWidth="1"/>
    <col min="5894" max="5895" width="3.375" style="6" customWidth="1"/>
    <col min="5896" max="5896" width="11.75" style="6" customWidth="1"/>
    <col min="5897" max="5898" width="6.375" style="6" customWidth="1"/>
    <col min="5899" max="5899" width="8" style="6" customWidth="1"/>
    <col min="5900" max="5900" width="7.875" style="6" customWidth="1"/>
    <col min="5901" max="5901" width="7.625" style="6" customWidth="1"/>
    <col min="5902" max="5902" width="7.25" style="6" customWidth="1"/>
    <col min="5903" max="5903" width="8.25" style="6" customWidth="1"/>
    <col min="5904" max="5904" width="8" style="6" customWidth="1"/>
    <col min="5905" max="5905" width="7.875" style="6" customWidth="1"/>
    <col min="5906" max="5906" width="7.375" style="6" customWidth="1"/>
    <col min="5907" max="5907" width="7.25" style="6" customWidth="1"/>
    <col min="5908" max="5908" width="8" style="6" customWidth="1"/>
    <col min="5909" max="5909" width="8.625" style="6" customWidth="1"/>
    <col min="5910" max="5910" width="8.125" style="6" customWidth="1"/>
    <col min="5911" max="5911" width="9.375" style="6" customWidth="1"/>
    <col min="5912" max="6144" width="9" style="6"/>
    <col min="6145" max="6145" width="0.75" style="6" customWidth="1"/>
    <col min="6146" max="6146" width="4.375" style="6" customWidth="1"/>
    <col min="6147" max="6147" width="2.75" style="6" customWidth="1"/>
    <col min="6148" max="6149" width="4.75" style="6" customWidth="1"/>
    <col min="6150" max="6151" width="3.375" style="6" customWidth="1"/>
    <col min="6152" max="6152" width="11.75" style="6" customWidth="1"/>
    <col min="6153" max="6154" width="6.375" style="6" customWidth="1"/>
    <col min="6155" max="6155" width="8" style="6" customWidth="1"/>
    <col min="6156" max="6156" width="7.875" style="6" customWidth="1"/>
    <col min="6157" max="6157" width="7.625" style="6" customWidth="1"/>
    <col min="6158" max="6158" width="7.25" style="6" customWidth="1"/>
    <col min="6159" max="6159" width="8.25" style="6" customWidth="1"/>
    <col min="6160" max="6160" width="8" style="6" customWidth="1"/>
    <col min="6161" max="6161" width="7.875" style="6" customWidth="1"/>
    <col min="6162" max="6162" width="7.375" style="6" customWidth="1"/>
    <col min="6163" max="6163" width="7.25" style="6" customWidth="1"/>
    <col min="6164" max="6164" width="8" style="6" customWidth="1"/>
    <col min="6165" max="6165" width="8.625" style="6" customWidth="1"/>
    <col min="6166" max="6166" width="8.125" style="6" customWidth="1"/>
    <col min="6167" max="6167" width="9.375" style="6" customWidth="1"/>
    <col min="6168" max="6400" width="9" style="6"/>
    <col min="6401" max="6401" width="0.75" style="6" customWidth="1"/>
    <col min="6402" max="6402" width="4.375" style="6" customWidth="1"/>
    <col min="6403" max="6403" width="2.75" style="6" customWidth="1"/>
    <col min="6404" max="6405" width="4.75" style="6" customWidth="1"/>
    <col min="6406" max="6407" width="3.375" style="6" customWidth="1"/>
    <col min="6408" max="6408" width="11.75" style="6" customWidth="1"/>
    <col min="6409" max="6410" width="6.375" style="6" customWidth="1"/>
    <col min="6411" max="6411" width="8" style="6" customWidth="1"/>
    <col min="6412" max="6412" width="7.875" style="6" customWidth="1"/>
    <col min="6413" max="6413" width="7.625" style="6" customWidth="1"/>
    <col min="6414" max="6414" width="7.25" style="6" customWidth="1"/>
    <col min="6415" max="6415" width="8.25" style="6" customWidth="1"/>
    <col min="6416" max="6416" width="8" style="6" customWidth="1"/>
    <col min="6417" max="6417" width="7.875" style="6" customWidth="1"/>
    <col min="6418" max="6418" width="7.375" style="6" customWidth="1"/>
    <col min="6419" max="6419" width="7.25" style="6" customWidth="1"/>
    <col min="6420" max="6420" width="8" style="6" customWidth="1"/>
    <col min="6421" max="6421" width="8.625" style="6" customWidth="1"/>
    <col min="6422" max="6422" width="8.125" style="6" customWidth="1"/>
    <col min="6423" max="6423" width="9.375" style="6" customWidth="1"/>
    <col min="6424" max="6656" width="9" style="6"/>
    <col min="6657" max="6657" width="0.75" style="6" customWidth="1"/>
    <col min="6658" max="6658" width="4.375" style="6" customWidth="1"/>
    <col min="6659" max="6659" width="2.75" style="6" customWidth="1"/>
    <col min="6660" max="6661" width="4.75" style="6" customWidth="1"/>
    <col min="6662" max="6663" width="3.375" style="6" customWidth="1"/>
    <col min="6664" max="6664" width="11.75" style="6" customWidth="1"/>
    <col min="6665" max="6666" width="6.375" style="6" customWidth="1"/>
    <col min="6667" max="6667" width="8" style="6" customWidth="1"/>
    <col min="6668" max="6668" width="7.875" style="6" customWidth="1"/>
    <col min="6669" max="6669" width="7.625" style="6" customWidth="1"/>
    <col min="6670" max="6670" width="7.25" style="6" customWidth="1"/>
    <col min="6671" max="6671" width="8.25" style="6" customWidth="1"/>
    <col min="6672" max="6672" width="8" style="6" customWidth="1"/>
    <col min="6673" max="6673" width="7.875" style="6" customWidth="1"/>
    <col min="6674" max="6674" width="7.375" style="6" customWidth="1"/>
    <col min="6675" max="6675" width="7.25" style="6" customWidth="1"/>
    <col min="6676" max="6676" width="8" style="6" customWidth="1"/>
    <col min="6677" max="6677" width="8.625" style="6" customWidth="1"/>
    <col min="6678" max="6678" width="8.125" style="6" customWidth="1"/>
    <col min="6679" max="6679" width="9.375" style="6" customWidth="1"/>
    <col min="6680" max="6912" width="9" style="6"/>
    <col min="6913" max="6913" width="0.75" style="6" customWidth="1"/>
    <col min="6914" max="6914" width="4.375" style="6" customWidth="1"/>
    <col min="6915" max="6915" width="2.75" style="6" customWidth="1"/>
    <col min="6916" max="6917" width="4.75" style="6" customWidth="1"/>
    <col min="6918" max="6919" width="3.375" style="6" customWidth="1"/>
    <col min="6920" max="6920" width="11.75" style="6" customWidth="1"/>
    <col min="6921" max="6922" width="6.375" style="6" customWidth="1"/>
    <col min="6923" max="6923" width="8" style="6" customWidth="1"/>
    <col min="6924" max="6924" width="7.875" style="6" customWidth="1"/>
    <col min="6925" max="6925" width="7.625" style="6" customWidth="1"/>
    <col min="6926" max="6926" width="7.25" style="6" customWidth="1"/>
    <col min="6927" max="6927" width="8.25" style="6" customWidth="1"/>
    <col min="6928" max="6928" width="8" style="6" customWidth="1"/>
    <col min="6929" max="6929" width="7.875" style="6" customWidth="1"/>
    <col min="6930" max="6930" width="7.375" style="6" customWidth="1"/>
    <col min="6931" max="6931" width="7.25" style="6" customWidth="1"/>
    <col min="6932" max="6932" width="8" style="6" customWidth="1"/>
    <col min="6933" max="6933" width="8.625" style="6" customWidth="1"/>
    <col min="6934" max="6934" width="8.125" style="6" customWidth="1"/>
    <col min="6935" max="6935" width="9.375" style="6" customWidth="1"/>
    <col min="6936" max="7168" width="9" style="6"/>
    <col min="7169" max="7169" width="0.75" style="6" customWidth="1"/>
    <col min="7170" max="7170" width="4.375" style="6" customWidth="1"/>
    <col min="7171" max="7171" width="2.75" style="6" customWidth="1"/>
    <col min="7172" max="7173" width="4.75" style="6" customWidth="1"/>
    <col min="7174" max="7175" width="3.375" style="6" customWidth="1"/>
    <col min="7176" max="7176" width="11.75" style="6" customWidth="1"/>
    <col min="7177" max="7178" width="6.375" style="6" customWidth="1"/>
    <col min="7179" max="7179" width="8" style="6" customWidth="1"/>
    <col min="7180" max="7180" width="7.875" style="6" customWidth="1"/>
    <col min="7181" max="7181" width="7.625" style="6" customWidth="1"/>
    <col min="7182" max="7182" width="7.25" style="6" customWidth="1"/>
    <col min="7183" max="7183" width="8.25" style="6" customWidth="1"/>
    <col min="7184" max="7184" width="8" style="6" customWidth="1"/>
    <col min="7185" max="7185" width="7.875" style="6" customWidth="1"/>
    <col min="7186" max="7186" width="7.375" style="6" customWidth="1"/>
    <col min="7187" max="7187" width="7.25" style="6" customWidth="1"/>
    <col min="7188" max="7188" width="8" style="6" customWidth="1"/>
    <col min="7189" max="7189" width="8.625" style="6" customWidth="1"/>
    <col min="7190" max="7190" width="8.125" style="6" customWidth="1"/>
    <col min="7191" max="7191" width="9.375" style="6" customWidth="1"/>
    <col min="7192" max="7424" width="9" style="6"/>
    <col min="7425" max="7425" width="0.75" style="6" customWidth="1"/>
    <col min="7426" max="7426" width="4.375" style="6" customWidth="1"/>
    <col min="7427" max="7427" width="2.75" style="6" customWidth="1"/>
    <col min="7428" max="7429" width="4.75" style="6" customWidth="1"/>
    <col min="7430" max="7431" width="3.375" style="6" customWidth="1"/>
    <col min="7432" max="7432" width="11.75" style="6" customWidth="1"/>
    <col min="7433" max="7434" width="6.375" style="6" customWidth="1"/>
    <col min="7435" max="7435" width="8" style="6" customWidth="1"/>
    <col min="7436" max="7436" width="7.875" style="6" customWidth="1"/>
    <col min="7437" max="7437" width="7.625" style="6" customWidth="1"/>
    <col min="7438" max="7438" width="7.25" style="6" customWidth="1"/>
    <col min="7439" max="7439" width="8.25" style="6" customWidth="1"/>
    <col min="7440" max="7440" width="8" style="6" customWidth="1"/>
    <col min="7441" max="7441" width="7.875" style="6" customWidth="1"/>
    <col min="7442" max="7442" width="7.375" style="6" customWidth="1"/>
    <col min="7443" max="7443" width="7.25" style="6" customWidth="1"/>
    <col min="7444" max="7444" width="8" style="6" customWidth="1"/>
    <col min="7445" max="7445" width="8.625" style="6" customWidth="1"/>
    <col min="7446" max="7446" width="8.125" style="6" customWidth="1"/>
    <col min="7447" max="7447" width="9.375" style="6" customWidth="1"/>
    <col min="7448" max="7680" width="9" style="6"/>
    <col min="7681" max="7681" width="0.75" style="6" customWidth="1"/>
    <col min="7682" max="7682" width="4.375" style="6" customWidth="1"/>
    <col min="7683" max="7683" width="2.75" style="6" customWidth="1"/>
    <col min="7684" max="7685" width="4.75" style="6" customWidth="1"/>
    <col min="7686" max="7687" width="3.375" style="6" customWidth="1"/>
    <col min="7688" max="7688" width="11.75" style="6" customWidth="1"/>
    <col min="7689" max="7690" width="6.375" style="6" customWidth="1"/>
    <col min="7691" max="7691" width="8" style="6" customWidth="1"/>
    <col min="7692" max="7692" width="7.875" style="6" customWidth="1"/>
    <col min="7693" max="7693" width="7.625" style="6" customWidth="1"/>
    <col min="7694" max="7694" width="7.25" style="6" customWidth="1"/>
    <col min="7695" max="7695" width="8.25" style="6" customWidth="1"/>
    <col min="7696" max="7696" width="8" style="6" customWidth="1"/>
    <col min="7697" max="7697" width="7.875" style="6" customWidth="1"/>
    <col min="7698" max="7698" width="7.375" style="6" customWidth="1"/>
    <col min="7699" max="7699" width="7.25" style="6" customWidth="1"/>
    <col min="7700" max="7700" width="8" style="6" customWidth="1"/>
    <col min="7701" max="7701" width="8.625" style="6" customWidth="1"/>
    <col min="7702" max="7702" width="8.125" style="6" customWidth="1"/>
    <col min="7703" max="7703" width="9.375" style="6" customWidth="1"/>
    <col min="7704" max="7936" width="9" style="6"/>
    <col min="7937" max="7937" width="0.75" style="6" customWidth="1"/>
    <col min="7938" max="7938" width="4.375" style="6" customWidth="1"/>
    <col min="7939" max="7939" width="2.75" style="6" customWidth="1"/>
    <col min="7940" max="7941" width="4.75" style="6" customWidth="1"/>
    <col min="7942" max="7943" width="3.375" style="6" customWidth="1"/>
    <col min="7944" max="7944" width="11.75" style="6" customWidth="1"/>
    <col min="7945" max="7946" width="6.375" style="6" customWidth="1"/>
    <col min="7947" max="7947" width="8" style="6" customWidth="1"/>
    <col min="7948" max="7948" width="7.875" style="6" customWidth="1"/>
    <col min="7949" max="7949" width="7.625" style="6" customWidth="1"/>
    <col min="7950" max="7950" width="7.25" style="6" customWidth="1"/>
    <col min="7951" max="7951" width="8.25" style="6" customWidth="1"/>
    <col min="7952" max="7952" width="8" style="6" customWidth="1"/>
    <col min="7953" max="7953" width="7.875" style="6" customWidth="1"/>
    <col min="7954" max="7954" width="7.375" style="6" customWidth="1"/>
    <col min="7955" max="7955" width="7.25" style="6" customWidth="1"/>
    <col min="7956" max="7956" width="8" style="6" customWidth="1"/>
    <col min="7957" max="7957" width="8.625" style="6" customWidth="1"/>
    <col min="7958" max="7958" width="8.125" style="6" customWidth="1"/>
    <col min="7959" max="7959" width="9.375" style="6" customWidth="1"/>
    <col min="7960" max="8192" width="9" style="6"/>
    <col min="8193" max="8193" width="0.75" style="6" customWidth="1"/>
    <col min="8194" max="8194" width="4.375" style="6" customWidth="1"/>
    <col min="8195" max="8195" width="2.75" style="6" customWidth="1"/>
    <col min="8196" max="8197" width="4.75" style="6" customWidth="1"/>
    <col min="8198" max="8199" width="3.375" style="6" customWidth="1"/>
    <col min="8200" max="8200" width="11.75" style="6" customWidth="1"/>
    <col min="8201" max="8202" width="6.375" style="6" customWidth="1"/>
    <col min="8203" max="8203" width="8" style="6" customWidth="1"/>
    <col min="8204" max="8204" width="7.875" style="6" customWidth="1"/>
    <col min="8205" max="8205" width="7.625" style="6" customWidth="1"/>
    <col min="8206" max="8206" width="7.25" style="6" customWidth="1"/>
    <col min="8207" max="8207" width="8.25" style="6" customWidth="1"/>
    <col min="8208" max="8208" width="8" style="6" customWidth="1"/>
    <col min="8209" max="8209" width="7.875" style="6" customWidth="1"/>
    <col min="8210" max="8210" width="7.375" style="6" customWidth="1"/>
    <col min="8211" max="8211" width="7.25" style="6" customWidth="1"/>
    <col min="8212" max="8212" width="8" style="6" customWidth="1"/>
    <col min="8213" max="8213" width="8.625" style="6" customWidth="1"/>
    <col min="8214" max="8214" width="8.125" style="6" customWidth="1"/>
    <col min="8215" max="8215" width="9.375" style="6" customWidth="1"/>
    <col min="8216" max="8448" width="9" style="6"/>
    <col min="8449" max="8449" width="0.75" style="6" customWidth="1"/>
    <col min="8450" max="8450" width="4.375" style="6" customWidth="1"/>
    <col min="8451" max="8451" width="2.75" style="6" customWidth="1"/>
    <col min="8452" max="8453" width="4.75" style="6" customWidth="1"/>
    <col min="8454" max="8455" width="3.375" style="6" customWidth="1"/>
    <col min="8456" max="8456" width="11.75" style="6" customWidth="1"/>
    <col min="8457" max="8458" width="6.375" style="6" customWidth="1"/>
    <col min="8459" max="8459" width="8" style="6" customWidth="1"/>
    <col min="8460" max="8460" width="7.875" style="6" customWidth="1"/>
    <col min="8461" max="8461" width="7.625" style="6" customWidth="1"/>
    <col min="8462" max="8462" width="7.25" style="6" customWidth="1"/>
    <col min="8463" max="8463" width="8.25" style="6" customWidth="1"/>
    <col min="8464" max="8464" width="8" style="6" customWidth="1"/>
    <col min="8465" max="8465" width="7.875" style="6" customWidth="1"/>
    <col min="8466" max="8466" width="7.375" style="6" customWidth="1"/>
    <col min="8467" max="8467" width="7.25" style="6" customWidth="1"/>
    <col min="8468" max="8468" width="8" style="6" customWidth="1"/>
    <col min="8469" max="8469" width="8.625" style="6" customWidth="1"/>
    <col min="8470" max="8470" width="8.125" style="6" customWidth="1"/>
    <col min="8471" max="8471" width="9.375" style="6" customWidth="1"/>
    <col min="8472" max="8704" width="9" style="6"/>
    <col min="8705" max="8705" width="0.75" style="6" customWidth="1"/>
    <col min="8706" max="8706" width="4.375" style="6" customWidth="1"/>
    <col min="8707" max="8707" width="2.75" style="6" customWidth="1"/>
    <col min="8708" max="8709" width="4.75" style="6" customWidth="1"/>
    <col min="8710" max="8711" width="3.375" style="6" customWidth="1"/>
    <col min="8712" max="8712" width="11.75" style="6" customWidth="1"/>
    <col min="8713" max="8714" width="6.375" style="6" customWidth="1"/>
    <col min="8715" max="8715" width="8" style="6" customWidth="1"/>
    <col min="8716" max="8716" width="7.875" style="6" customWidth="1"/>
    <col min="8717" max="8717" width="7.625" style="6" customWidth="1"/>
    <col min="8718" max="8718" width="7.25" style="6" customWidth="1"/>
    <col min="8719" max="8719" width="8.25" style="6" customWidth="1"/>
    <col min="8720" max="8720" width="8" style="6" customWidth="1"/>
    <col min="8721" max="8721" width="7.875" style="6" customWidth="1"/>
    <col min="8722" max="8722" width="7.375" style="6" customWidth="1"/>
    <col min="8723" max="8723" width="7.25" style="6" customWidth="1"/>
    <col min="8724" max="8724" width="8" style="6" customWidth="1"/>
    <col min="8725" max="8725" width="8.625" style="6" customWidth="1"/>
    <col min="8726" max="8726" width="8.125" style="6" customWidth="1"/>
    <col min="8727" max="8727" width="9.375" style="6" customWidth="1"/>
    <col min="8728" max="8960" width="9" style="6"/>
    <col min="8961" max="8961" width="0.75" style="6" customWidth="1"/>
    <col min="8962" max="8962" width="4.375" style="6" customWidth="1"/>
    <col min="8963" max="8963" width="2.75" style="6" customWidth="1"/>
    <col min="8964" max="8965" width="4.75" style="6" customWidth="1"/>
    <col min="8966" max="8967" width="3.375" style="6" customWidth="1"/>
    <col min="8968" max="8968" width="11.75" style="6" customWidth="1"/>
    <col min="8969" max="8970" width="6.375" style="6" customWidth="1"/>
    <col min="8971" max="8971" width="8" style="6" customWidth="1"/>
    <col min="8972" max="8972" width="7.875" style="6" customWidth="1"/>
    <col min="8973" max="8973" width="7.625" style="6" customWidth="1"/>
    <col min="8974" max="8974" width="7.25" style="6" customWidth="1"/>
    <col min="8975" max="8975" width="8.25" style="6" customWidth="1"/>
    <col min="8976" max="8976" width="8" style="6" customWidth="1"/>
    <col min="8977" max="8977" width="7.875" style="6" customWidth="1"/>
    <col min="8978" max="8978" width="7.375" style="6" customWidth="1"/>
    <col min="8979" max="8979" width="7.25" style="6" customWidth="1"/>
    <col min="8980" max="8980" width="8" style="6" customWidth="1"/>
    <col min="8981" max="8981" width="8.625" style="6" customWidth="1"/>
    <col min="8982" max="8982" width="8.125" style="6" customWidth="1"/>
    <col min="8983" max="8983" width="9.375" style="6" customWidth="1"/>
    <col min="8984" max="9216" width="9" style="6"/>
    <col min="9217" max="9217" width="0.75" style="6" customWidth="1"/>
    <col min="9218" max="9218" width="4.375" style="6" customWidth="1"/>
    <col min="9219" max="9219" width="2.75" style="6" customWidth="1"/>
    <col min="9220" max="9221" width="4.75" style="6" customWidth="1"/>
    <col min="9222" max="9223" width="3.375" style="6" customWidth="1"/>
    <col min="9224" max="9224" width="11.75" style="6" customWidth="1"/>
    <col min="9225" max="9226" width="6.375" style="6" customWidth="1"/>
    <col min="9227" max="9227" width="8" style="6" customWidth="1"/>
    <col min="9228" max="9228" width="7.875" style="6" customWidth="1"/>
    <col min="9229" max="9229" width="7.625" style="6" customWidth="1"/>
    <col min="9230" max="9230" width="7.25" style="6" customWidth="1"/>
    <col min="9231" max="9231" width="8.25" style="6" customWidth="1"/>
    <col min="9232" max="9232" width="8" style="6" customWidth="1"/>
    <col min="9233" max="9233" width="7.875" style="6" customWidth="1"/>
    <col min="9234" max="9234" width="7.375" style="6" customWidth="1"/>
    <col min="9235" max="9235" width="7.25" style="6" customWidth="1"/>
    <col min="9236" max="9236" width="8" style="6" customWidth="1"/>
    <col min="9237" max="9237" width="8.625" style="6" customWidth="1"/>
    <col min="9238" max="9238" width="8.125" style="6" customWidth="1"/>
    <col min="9239" max="9239" width="9.375" style="6" customWidth="1"/>
    <col min="9240" max="9472" width="9" style="6"/>
    <col min="9473" max="9473" width="0.75" style="6" customWidth="1"/>
    <col min="9474" max="9474" width="4.375" style="6" customWidth="1"/>
    <col min="9475" max="9475" width="2.75" style="6" customWidth="1"/>
    <col min="9476" max="9477" width="4.75" style="6" customWidth="1"/>
    <col min="9478" max="9479" width="3.375" style="6" customWidth="1"/>
    <col min="9480" max="9480" width="11.75" style="6" customWidth="1"/>
    <col min="9481" max="9482" width="6.375" style="6" customWidth="1"/>
    <col min="9483" max="9483" width="8" style="6" customWidth="1"/>
    <col min="9484" max="9484" width="7.875" style="6" customWidth="1"/>
    <col min="9485" max="9485" width="7.625" style="6" customWidth="1"/>
    <col min="9486" max="9486" width="7.25" style="6" customWidth="1"/>
    <col min="9487" max="9487" width="8.25" style="6" customWidth="1"/>
    <col min="9488" max="9488" width="8" style="6" customWidth="1"/>
    <col min="9489" max="9489" width="7.875" style="6" customWidth="1"/>
    <col min="9490" max="9490" width="7.375" style="6" customWidth="1"/>
    <col min="9491" max="9491" width="7.25" style="6" customWidth="1"/>
    <col min="9492" max="9492" width="8" style="6" customWidth="1"/>
    <col min="9493" max="9493" width="8.625" style="6" customWidth="1"/>
    <col min="9494" max="9494" width="8.125" style="6" customWidth="1"/>
    <col min="9495" max="9495" width="9.375" style="6" customWidth="1"/>
    <col min="9496" max="9728" width="9" style="6"/>
    <col min="9729" max="9729" width="0.75" style="6" customWidth="1"/>
    <col min="9730" max="9730" width="4.375" style="6" customWidth="1"/>
    <col min="9731" max="9731" width="2.75" style="6" customWidth="1"/>
    <col min="9732" max="9733" width="4.75" style="6" customWidth="1"/>
    <col min="9734" max="9735" width="3.375" style="6" customWidth="1"/>
    <col min="9736" max="9736" width="11.75" style="6" customWidth="1"/>
    <col min="9737" max="9738" width="6.375" style="6" customWidth="1"/>
    <col min="9739" max="9739" width="8" style="6" customWidth="1"/>
    <col min="9740" max="9740" width="7.875" style="6" customWidth="1"/>
    <col min="9741" max="9741" width="7.625" style="6" customWidth="1"/>
    <col min="9742" max="9742" width="7.25" style="6" customWidth="1"/>
    <col min="9743" max="9743" width="8.25" style="6" customWidth="1"/>
    <col min="9744" max="9744" width="8" style="6" customWidth="1"/>
    <col min="9745" max="9745" width="7.875" style="6" customWidth="1"/>
    <col min="9746" max="9746" width="7.375" style="6" customWidth="1"/>
    <col min="9747" max="9747" width="7.25" style="6" customWidth="1"/>
    <col min="9748" max="9748" width="8" style="6" customWidth="1"/>
    <col min="9749" max="9749" width="8.625" style="6" customWidth="1"/>
    <col min="9750" max="9750" width="8.125" style="6" customWidth="1"/>
    <col min="9751" max="9751" width="9.375" style="6" customWidth="1"/>
    <col min="9752" max="9984" width="9" style="6"/>
    <col min="9985" max="9985" width="0.75" style="6" customWidth="1"/>
    <col min="9986" max="9986" width="4.375" style="6" customWidth="1"/>
    <col min="9987" max="9987" width="2.75" style="6" customWidth="1"/>
    <col min="9988" max="9989" width="4.75" style="6" customWidth="1"/>
    <col min="9990" max="9991" width="3.375" style="6" customWidth="1"/>
    <col min="9992" max="9992" width="11.75" style="6" customWidth="1"/>
    <col min="9993" max="9994" width="6.375" style="6" customWidth="1"/>
    <col min="9995" max="9995" width="8" style="6" customWidth="1"/>
    <col min="9996" max="9996" width="7.875" style="6" customWidth="1"/>
    <col min="9997" max="9997" width="7.625" style="6" customWidth="1"/>
    <col min="9998" max="9998" width="7.25" style="6" customWidth="1"/>
    <col min="9999" max="9999" width="8.25" style="6" customWidth="1"/>
    <col min="10000" max="10000" width="8" style="6" customWidth="1"/>
    <col min="10001" max="10001" width="7.875" style="6" customWidth="1"/>
    <col min="10002" max="10002" width="7.375" style="6" customWidth="1"/>
    <col min="10003" max="10003" width="7.25" style="6" customWidth="1"/>
    <col min="10004" max="10004" width="8" style="6" customWidth="1"/>
    <col min="10005" max="10005" width="8.625" style="6" customWidth="1"/>
    <col min="10006" max="10006" width="8.125" style="6" customWidth="1"/>
    <col min="10007" max="10007" width="9.375" style="6" customWidth="1"/>
    <col min="10008" max="10240" width="9" style="6"/>
    <col min="10241" max="10241" width="0.75" style="6" customWidth="1"/>
    <col min="10242" max="10242" width="4.375" style="6" customWidth="1"/>
    <col min="10243" max="10243" width="2.75" style="6" customWidth="1"/>
    <col min="10244" max="10245" width="4.75" style="6" customWidth="1"/>
    <col min="10246" max="10247" width="3.375" style="6" customWidth="1"/>
    <col min="10248" max="10248" width="11.75" style="6" customWidth="1"/>
    <col min="10249" max="10250" width="6.375" style="6" customWidth="1"/>
    <col min="10251" max="10251" width="8" style="6" customWidth="1"/>
    <col min="10252" max="10252" width="7.875" style="6" customWidth="1"/>
    <col min="10253" max="10253" width="7.625" style="6" customWidth="1"/>
    <col min="10254" max="10254" width="7.25" style="6" customWidth="1"/>
    <col min="10255" max="10255" width="8.25" style="6" customWidth="1"/>
    <col min="10256" max="10256" width="8" style="6" customWidth="1"/>
    <col min="10257" max="10257" width="7.875" style="6" customWidth="1"/>
    <col min="10258" max="10258" width="7.375" style="6" customWidth="1"/>
    <col min="10259" max="10259" width="7.25" style="6" customWidth="1"/>
    <col min="10260" max="10260" width="8" style="6" customWidth="1"/>
    <col min="10261" max="10261" width="8.625" style="6" customWidth="1"/>
    <col min="10262" max="10262" width="8.125" style="6" customWidth="1"/>
    <col min="10263" max="10263" width="9.375" style="6" customWidth="1"/>
    <col min="10264" max="10496" width="9" style="6"/>
    <col min="10497" max="10497" width="0.75" style="6" customWidth="1"/>
    <col min="10498" max="10498" width="4.375" style="6" customWidth="1"/>
    <col min="10499" max="10499" width="2.75" style="6" customWidth="1"/>
    <col min="10500" max="10501" width="4.75" style="6" customWidth="1"/>
    <col min="10502" max="10503" width="3.375" style="6" customWidth="1"/>
    <col min="10504" max="10504" width="11.75" style="6" customWidth="1"/>
    <col min="10505" max="10506" width="6.375" style="6" customWidth="1"/>
    <col min="10507" max="10507" width="8" style="6" customWidth="1"/>
    <col min="10508" max="10508" width="7.875" style="6" customWidth="1"/>
    <col min="10509" max="10509" width="7.625" style="6" customWidth="1"/>
    <col min="10510" max="10510" width="7.25" style="6" customWidth="1"/>
    <col min="10511" max="10511" width="8.25" style="6" customWidth="1"/>
    <col min="10512" max="10512" width="8" style="6" customWidth="1"/>
    <col min="10513" max="10513" width="7.875" style="6" customWidth="1"/>
    <col min="10514" max="10514" width="7.375" style="6" customWidth="1"/>
    <col min="10515" max="10515" width="7.25" style="6" customWidth="1"/>
    <col min="10516" max="10516" width="8" style="6" customWidth="1"/>
    <col min="10517" max="10517" width="8.625" style="6" customWidth="1"/>
    <col min="10518" max="10518" width="8.125" style="6" customWidth="1"/>
    <col min="10519" max="10519" width="9.375" style="6" customWidth="1"/>
    <col min="10520" max="10752" width="9" style="6"/>
    <col min="10753" max="10753" width="0.75" style="6" customWidth="1"/>
    <col min="10754" max="10754" width="4.375" style="6" customWidth="1"/>
    <col min="10755" max="10755" width="2.75" style="6" customWidth="1"/>
    <col min="10756" max="10757" width="4.75" style="6" customWidth="1"/>
    <col min="10758" max="10759" width="3.375" style="6" customWidth="1"/>
    <col min="10760" max="10760" width="11.75" style="6" customWidth="1"/>
    <col min="10761" max="10762" width="6.375" style="6" customWidth="1"/>
    <col min="10763" max="10763" width="8" style="6" customWidth="1"/>
    <col min="10764" max="10764" width="7.875" style="6" customWidth="1"/>
    <col min="10765" max="10765" width="7.625" style="6" customWidth="1"/>
    <col min="10766" max="10766" width="7.25" style="6" customWidth="1"/>
    <col min="10767" max="10767" width="8.25" style="6" customWidth="1"/>
    <col min="10768" max="10768" width="8" style="6" customWidth="1"/>
    <col min="10769" max="10769" width="7.875" style="6" customWidth="1"/>
    <col min="10770" max="10770" width="7.375" style="6" customWidth="1"/>
    <col min="10771" max="10771" width="7.25" style="6" customWidth="1"/>
    <col min="10772" max="10772" width="8" style="6" customWidth="1"/>
    <col min="10773" max="10773" width="8.625" style="6" customWidth="1"/>
    <col min="10774" max="10774" width="8.125" style="6" customWidth="1"/>
    <col min="10775" max="10775" width="9.375" style="6" customWidth="1"/>
    <col min="10776" max="11008" width="9" style="6"/>
    <col min="11009" max="11009" width="0.75" style="6" customWidth="1"/>
    <col min="11010" max="11010" width="4.375" style="6" customWidth="1"/>
    <col min="11011" max="11011" width="2.75" style="6" customWidth="1"/>
    <col min="11012" max="11013" width="4.75" style="6" customWidth="1"/>
    <col min="11014" max="11015" width="3.375" style="6" customWidth="1"/>
    <col min="11016" max="11016" width="11.75" style="6" customWidth="1"/>
    <col min="11017" max="11018" width="6.375" style="6" customWidth="1"/>
    <col min="11019" max="11019" width="8" style="6" customWidth="1"/>
    <col min="11020" max="11020" width="7.875" style="6" customWidth="1"/>
    <col min="11021" max="11021" width="7.625" style="6" customWidth="1"/>
    <col min="11022" max="11022" width="7.25" style="6" customWidth="1"/>
    <col min="11023" max="11023" width="8.25" style="6" customWidth="1"/>
    <col min="11024" max="11024" width="8" style="6" customWidth="1"/>
    <col min="11025" max="11025" width="7.875" style="6" customWidth="1"/>
    <col min="11026" max="11026" width="7.375" style="6" customWidth="1"/>
    <col min="11027" max="11027" width="7.25" style="6" customWidth="1"/>
    <col min="11028" max="11028" width="8" style="6" customWidth="1"/>
    <col min="11029" max="11029" width="8.625" style="6" customWidth="1"/>
    <col min="11030" max="11030" width="8.125" style="6" customWidth="1"/>
    <col min="11031" max="11031" width="9.375" style="6" customWidth="1"/>
    <col min="11032" max="11264" width="9" style="6"/>
    <col min="11265" max="11265" width="0.75" style="6" customWidth="1"/>
    <col min="11266" max="11266" width="4.375" style="6" customWidth="1"/>
    <col min="11267" max="11267" width="2.75" style="6" customWidth="1"/>
    <col min="11268" max="11269" width="4.75" style="6" customWidth="1"/>
    <col min="11270" max="11271" width="3.375" style="6" customWidth="1"/>
    <col min="11272" max="11272" width="11.75" style="6" customWidth="1"/>
    <col min="11273" max="11274" width="6.375" style="6" customWidth="1"/>
    <col min="11275" max="11275" width="8" style="6" customWidth="1"/>
    <col min="11276" max="11276" width="7.875" style="6" customWidth="1"/>
    <col min="11277" max="11277" width="7.625" style="6" customWidth="1"/>
    <col min="11278" max="11278" width="7.25" style="6" customWidth="1"/>
    <col min="11279" max="11279" width="8.25" style="6" customWidth="1"/>
    <col min="11280" max="11280" width="8" style="6" customWidth="1"/>
    <col min="11281" max="11281" width="7.875" style="6" customWidth="1"/>
    <col min="11282" max="11282" width="7.375" style="6" customWidth="1"/>
    <col min="11283" max="11283" width="7.25" style="6" customWidth="1"/>
    <col min="11284" max="11284" width="8" style="6" customWidth="1"/>
    <col min="11285" max="11285" width="8.625" style="6" customWidth="1"/>
    <col min="11286" max="11286" width="8.125" style="6" customWidth="1"/>
    <col min="11287" max="11287" width="9.375" style="6" customWidth="1"/>
    <col min="11288" max="11520" width="9" style="6"/>
    <col min="11521" max="11521" width="0.75" style="6" customWidth="1"/>
    <col min="11522" max="11522" width="4.375" style="6" customWidth="1"/>
    <col min="11523" max="11523" width="2.75" style="6" customWidth="1"/>
    <col min="11524" max="11525" width="4.75" style="6" customWidth="1"/>
    <col min="11526" max="11527" width="3.375" style="6" customWidth="1"/>
    <col min="11528" max="11528" width="11.75" style="6" customWidth="1"/>
    <col min="11529" max="11530" width="6.375" style="6" customWidth="1"/>
    <col min="11531" max="11531" width="8" style="6" customWidth="1"/>
    <col min="11532" max="11532" width="7.875" style="6" customWidth="1"/>
    <col min="11533" max="11533" width="7.625" style="6" customWidth="1"/>
    <col min="11534" max="11534" width="7.25" style="6" customWidth="1"/>
    <col min="11535" max="11535" width="8.25" style="6" customWidth="1"/>
    <col min="11536" max="11536" width="8" style="6" customWidth="1"/>
    <col min="11537" max="11537" width="7.875" style="6" customWidth="1"/>
    <col min="11538" max="11538" width="7.375" style="6" customWidth="1"/>
    <col min="11539" max="11539" width="7.25" style="6" customWidth="1"/>
    <col min="11540" max="11540" width="8" style="6" customWidth="1"/>
    <col min="11541" max="11541" width="8.625" style="6" customWidth="1"/>
    <col min="11542" max="11542" width="8.125" style="6" customWidth="1"/>
    <col min="11543" max="11543" width="9.375" style="6" customWidth="1"/>
    <col min="11544" max="11776" width="9" style="6"/>
    <col min="11777" max="11777" width="0.75" style="6" customWidth="1"/>
    <col min="11778" max="11778" width="4.375" style="6" customWidth="1"/>
    <col min="11779" max="11779" width="2.75" style="6" customWidth="1"/>
    <col min="11780" max="11781" width="4.75" style="6" customWidth="1"/>
    <col min="11782" max="11783" width="3.375" style="6" customWidth="1"/>
    <col min="11784" max="11784" width="11.75" style="6" customWidth="1"/>
    <col min="11785" max="11786" width="6.375" style="6" customWidth="1"/>
    <col min="11787" max="11787" width="8" style="6" customWidth="1"/>
    <col min="11788" max="11788" width="7.875" style="6" customWidth="1"/>
    <col min="11789" max="11789" width="7.625" style="6" customWidth="1"/>
    <col min="11790" max="11790" width="7.25" style="6" customWidth="1"/>
    <col min="11791" max="11791" width="8.25" style="6" customWidth="1"/>
    <col min="11792" max="11792" width="8" style="6" customWidth="1"/>
    <col min="11793" max="11793" width="7.875" style="6" customWidth="1"/>
    <col min="11794" max="11794" width="7.375" style="6" customWidth="1"/>
    <col min="11795" max="11795" width="7.25" style="6" customWidth="1"/>
    <col min="11796" max="11796" width="8" style="6" customWidth="1"/>
    <col min="11797" max="11797" width="8.625" style="6" customWidth="1"/>
    <col min="11798" max="11798" width="8.125" style="6" customWidth="1"/>
    <col min="11799" max="11799" width="9.375" style="6" customWidth="1"/>
    <col min="11800" max="12032" width="9" style="6"/>
    <col min="12033" max="12033" width="0.75" style="6" customWidth="1"/>
    <col min="12034" max="12034" width="4.375" style="6" customWidth="1"/>
    <col min="12035" max="12035" width="2.75" style="6" customWidth="1"/>
    <col min="12036" max="12037" width="4.75" style="6" customWidth="1"/>
    <col min="12038" max="12039" width="3.375" style="6" customWidth="1"/>
    <col min="12040" max="12040" width="11.75" style="6" customWidth="1"/>
    <col min="12041" max="12042" width="6.375" style="6" customWidth="1"/>
    <col min="12043" max="12043" width="8" style="6" customWidth="1"/>
    <col min="12044" max="12044" width="7.875" style="6" customWidth="1"/>
    <col min="12045" max="12045" width="7.625" style="6" customWidth="1"/>
    <col min="12046" max="12046" width="7.25" style="6" customWidth="1"/>
    <col min="12047" max="12047" width="8.25" style="6" customWidth="1"/>
    <col min="12048" max="12048" width="8" style="6" customWidth="1"/>
    <col min="12049" max="12049" width="7.875" style="6" customWidth="1"/>
    <col min="12050" max="12050" width="7.375" style="6" customWidth="1"/>
    <col min="12051" max="12051" width="7.25" style="6" customWidth="1"/>
    <col min="12052" max="12052" width="8" style="6" customWidth="1"/>
    <col min="12053" max="12053" width="8.625" style="6" customWidth="1"/>
    <col min="12054" max="12054" width="8.125" style="6" customWidth="1"/>
    <col min="12055" max="12055" width="9.375" style="6" customWidth="1"/>
    <col min="12056" max="12288" width="9" style="6"/>
    <col min="12289" max="12289" width="0.75" style="6" customWidth="1"/>
    <col min="12290" max="12290" width="4.375" style="6" customWidth="1"/>
    <col min="12291" max="12291" width="2.75" style="6" customWidth="1"/>
    <col min="12292" max="12293" width="4.75" style="6" customWidth="1"/>
    <col min="12294" max="12295" width="3.375" style="6" customWidth="1"/>
    <col min="12296" max="12296" width="11.75" style="6" customWidth="1"/>
    <col min="12297" max="12298" width="6.375" style="6" customWidth="1"/>
    <col min="12299" max="12299" width="8" style="6" customWidth="1"/>
    <col min="12300" max="12300" width="7.875" style="6" customWidth="1"/>
    <col min="12301" max="12301" width="7.625" style="6" customWidth="1"/>
    <col min="12302" max="12302" width="7.25" style="6" customWidth="1"/>
    <col min="12303" max="12303" width="8.25" style="6" customWidth="1"/>
    <col min="12304" max="12304" width="8" style="6" customWidth="1"/>
    <col min="12305" max="12305" width="7.875" style="6" customWidth="1"/>
    <col min="12306" max="12306" width="7.375" style="6" customWidth="1"/>
    <col min="12307" max="12307" width="7.25" style="6" customWidth="1"/>
    <col min="12308" max="12308" width="8" style="6" customWidth="1"/>
    <col min="12309" max="12309" width="8.625" style="6" customWidth="1"/>
    <col min="12310" max="12310" width="8.125" style="6" customWidth="1"/>
    <col min="12311" max="12311" width="9.375" style="6" customWidth="1"/>
    <col min="12312" max="12544" width="9" style="6"/>
    <col min="12545" max="12545" width="0.75" style="6" customWidth="1"/>
    <col min="12546" max="12546" width="4.375" style="6" customWidth="1"/>
    <col min="12547" max="12547" width="2.75" style="6" customWidth="1"/>
    <col min="12548" max="12549" width="4.75" style="6" customWidth="1"/>
    <col min="12550" max="12551" width="3.375" style="6" customWidth="1"/>
    <col min="12552" max="12552" width="11.75" style="6" customWidth="1"/>
    <col min="12553" max="12554" width="6.375" style="6" customWidth="1"/>
    <col min="12555" max="12555" width="8" style="6" customWidth="1"/>
    <col min="12556" max="12556" width="7.875" style="6" customWidth="1"/>
    <col min="12557" max="12557" width="7.625" style="6" customWidth="1"/>
    <col min="12558" max="12558" width="7.25" style="6" customWidth="1"/>
    <col min="12559" max="12559" width="8.25" style="6" customWidth="1"/>
    <col min="12560" max="12560" width="8" style="6" customWidth="1"/>
    <col min="12561" max="12561" width="7.875" style="6" customWidth="1"/>
    <col min="12562" max="12562" width="7.375" style="6" customWidth="1"/>
    <col min="12563" max="12563" width="7.25" style="6" customWidth="1"/>
    <col min="12564" max="12564" width="8" style="6" customWidth="1"/>
    <col min="12565" max="12565" width="8.625" style="6" customWidth="1"/>
    <col min="12566" max="12566" width="8.125" style="6" customWidth="1"/>
    <col min="12567" max="12567" width="9.375" style="6" customWidth="1"/>
    <col min="12568" max="12800" width="9" style="6"/>
    <col min="12801" max="12801" width="0.75" style="6" customWidth="1"/>
    <col min="12802" max="12802" width="4.375" style="6" customWidth="1"/>
    <col min="12803" max="12803" width="2.75" style="6" customWidth="1"/>
    <col min="12804" max="12805" width="4.75" style="6" customWidth="1"/>
    <col min="12806" max="12807" width="3.375" style="6" customWidth="1"/>
    <col min="12808" max="12808" width="11.75" style="6" customWidth="1"/>
    <col min="12809" max="12810" width="6.375" style="6" customWidth="1"/>
    <col min="12811" max="12811" width="8" style="6" customWidth="1"/>
    <col min="12812" max="12812" width="7.875" style="6" customWidth="1"/>
    <col min="12813" max="12813" width="7.625" style="6" customWidth="1"/>
    <col min="12814" max="12814" width="7.25" style="6" customWidth="1"/>
    <col min="12815" max="12815" width="8.25" style="6" customWidth="1"/>
    <col min="12816" max="12816" width="8" style="6" customWidth="1"/>
    <col min="12817" max="12817" width="7.875" style="6" customWidth="1"/>
    <col min="12818" max="12818" width="7.375" style="6" customWidth="1"/>
    <col min="12819" max="12819" width="7.25" style="6" customWidth="1"/>
    <col min="12820" max="12820" width="8" style="6" customWidth="1"/>
    <col min="12821" max="12821" width="8.625" style="6" customWidth="1"/>
    <col min="12822" max="12822" width="8.125" style="6" customWidth="1"/>
    <col min="12823" max="12823" width="9.375" style="6" customWidth="1"/>
    <col min="12824" max="13056" width="9" style="6"/>
    <col min="13057" max="13057" width="0.75" style="6" customWidth="1"/>
    <col min="13058" max="13058" width="4.375" style="6" customWidth="1"/>
    <col min="13059" max="13059" width="2.75" style="6" customWidth="1"/>
    <col min="13060" max="13061" width="4.75" style="6" customWidth="1"/>
    <col min="13062" max="13063" width="3.375" style="6" customWidth="1"/>
    <col min="13064" max="13064" width="11.75" style="6" customWidth="1"/>
    <col min="13065" max="13066" width="6.375" style="6" customWidth="1"/>
    <col min="13067" max="13067" width="8" style="6" customWidth="1"/>
    <col min="13068" max="13068" width="7.875" style="6" customWidth="1"/>
    <col min="13069" max="13069" width="7.625" style="6" customWidth="1"/>
    <col min="13070" max="13070" width="7.25" style="6" customWidth="1"/>
    <col min="13071" max="13071" width="8.25" style="6" customWidth="1"/>
    <col min="13072" max="13072" width="8" style="6" customWidth="1"/>
    <col min="13073" max="13073" width="7.875" style="6" customWidth="1"/>
    <col min="13074" max="13074" width="7.375" style="6" customWidth="1"/>
    <col min="13075" max="13075" width="7.25" style="6" customWidth="1"/>
    <col min="13076" max="13076" width="8" style="6" customWidth="1"/>
    <col min="13077" max="13077" width="8.625" style="6" customWidth="1"/>
    <col min="13078" max="13078" width="8.125" style="6" customWidth="1"/>
    <col min="13079" max="13079" width="9.375" style="6" customWidth="1"/>
    <col min="13080" max="13312" width="9" style="6"/>
    <col min="13313" max="13313" width="0.75" style="6" customWidth="1"/>
    <col min="13314" max="13314" width="4.375" style="6" customWidth="1"/>
    <col min="13315" max="13315" width="2.75" style="6" customWidth="1"/>
    <col min="13316" max="13317" width="4.75" style="6" customWidth="1"/>
    <col min="13318" max="13319" width="3.375" style="6" customWidth="1"/>
    <col min="13320" max="13320" width="11.75" style="6" customWidth="1"/>
    <col min="13321" max="13322" width="6.375" style="6" customWidth="1"/>
    <col min="13323" max="13323" width="8" style="6" customWidth="1"/>
    <col min="13324" max="13324" width="7.875" style="6" customWidth="1"/>
    <col min="13325" max="13325" width="7.625" style="6" customWidth="1"/>
    <col min="13326" max="13326" width="7.25" style="6" customWidth="1"/>
    <col min="13327" max="13327" width="8.25" style="6" customWidth="1"/>
    <col min="13328" max="13328" width="8" style="6" customWidth="1"/>
    <col min="13329" max="13329" width="7.875" style="6" customWidth="1"/>
    <col min="13330" max="13330" width="7.375" style="6" customWidth="1"/>
    <col min="13331" max="13331" width="7.25" style="6" customWidth="1"/>
    <col min="13332" max="13332" width="8" style="6" customWidth="1"/>
    <col min="13333" max="13333" width="8.625" style="6" customWidth="1"/>
    <col min="13334" max="13334" width="8.125" style="6" customWidth="1"/>
    <col min="13335" max="13335" width="9.375" style="6" customWidth="1"/>
    <col min="13336" max="13568" width="9" style="6"/>
    <col min="13569" max="13569" width="0.75" style="6" customWidth="1"/>
    <col min="13570" max="13570" width="4.375" style="6" customWidth="1"/>
    <col min="13571" max="13571" width="2.75" style="6" customWidth="1"/>
    <col min="13572" max="13573" width="4.75" style="6" customWidth="1"/>
    <col min="13574" max="13575" width="3.375" style="6" customWidth="1"/>
    <col min="13576" max="13576" width="11.75" style="6" customWidth="1"/>
    <col min="13577" max="13578" width="6.375" style="6" customWidth="1"/>
    <col min="13579" max="13579" width="8" style="6" customWidth="1"/>
    <col min="13580" max="13580" width="7.875" style="6" customWidth="1"/>
    <col min="13581" max="13581" width="7.625" style="6" customWidth="1"/>
    <col min="13582" max="13582" width="7.25" style="6" customWidth="1"/>
    <col min="13583" max="13583" width="8.25" style="6" customWidth="1"/>
    <col min="13584" max="13584" width="8" style="6" customWidth="1"/>
    <col min="13585" max="13585" width="7.875" style="6" customWidth="1"/>
    <col min="13586" max="13586" width="7.375" style="6" customWidth="1"/>
    <col min="13587" max="13587" width="7.25" style="6" customWidth="1"/>
    <col min="13588" max="13588" width="8" style="6" customWidth="1"/>
    <col min="13589" max="13589" width="8.625" style="6" customWidth="1"/>
    <col min="13590" max="13590" width="8.125" style="6" customWidth="1"/>
    <col min="13591" max="13591" width="9.375" style="6" customWidth="1"/>
    <col min="13592" max="13824" width="9" style="6"/>
    <col min="13825" max="13825" width="0.75" style="6" customWidth="1"/>
    <col min="13826" max="13826" width="4.375" style="6" customWidth="1"/>
    <col min="13827" max="13827" width="2.75" style="6" customWidth="1"/>
    <col min="13828" max="13829" width="4.75" style="6" customWidth="1"/>
    <col min="13830" max="13831" width="3.375" style="6" customWidth="1"/>
    <col min="13832" max="13832" width="11.75" style="6" customWidth="1"/>
    <col min="13833" max="13834" width="6.375" style="6" customWidth="1"/>
    <col min="13835" max="13835" width="8" style="6" customWidth="1"/>
    <col min="13836" max="13836" width="7.875" style="6" customWidth="1"/>
    <col min="13837" max="13837" width="7.625" style="6" customWidth="1"/>
    <col min="13838" max="13838" width="7.25" style="6" customWidth="1"/>
    <col min="13839" max="13839" width="8.25" style="6" customWidth="1"/>
    <col min="13840" max="13840" width="8" style="6" customWidth="1"/>
    <col min="13841" max="13841" width="7.875" style="6" customWidth="1"/>
    <col min="13842" max="13842" width="7.375" style="6" customWidth="1"/>
    <col min="13843" max="13843" width="7.25" style="6" customWidth="1"/>
    <col min="13844" max="13844" width="8" style="6" customWidth="1"/>
    <col min="13845" max="13845" width="8.625" style="6" customWidth="1"/>
    <col min="13846" max="13846" width="8.125" style="6" customWidth="1"/>
    <col min="13847" max="13847" width="9.375" style="6" customWidth="1"/>
    <col min="13848" max="14080" width="9" style="6"/>
    <col min="14081" max="14081" width="0.75" style="6" customWidth="1"/>
    <col min="14082" max="14082" width="4.375" style="6" customWidth="1"/>
    <col min="14083" max="14083" width="2.75" style="6" customWidth="1"/>
    <col min="14084" max="14085" width="4.75" style="6" customWidth="1"/>
    <col min="14086" max="14087" width="3.375" style="6" customWidth="1"/>
    <col min="14088" max="14088" width="11.75" style="6" customWidth="1"/>
    <col min="14089" max="14090" width="6.375" style="6" customWidth="1"/>
    <col min="14091" max="14091" width="8" style="6" customWidth="1"/>
    <col min="14092" max="14092" width="7.875" style="6" customWidth="1"/>
    <col min="14093" max="14093" width="7.625" style="6" customWidth="1"/>
    <col min="14094" max="14094" width="7.25" style="6" customWidth="1"/>
    <col min="14095" max="14095" width="8.25" style="6" customWidth="1"/>
    <col min="14096" max="14096" width="8" style="6" customWidth="1"/>
    <col min="14097" max="14097" width="7.875" style="6" customWidth="1"/>
    <col min="14098" max="14098" width="7.375" style="6" customWidth="1"/>
    <col min="14099" max="14099" width="7.25" style="6" customWidth="1"/>
    <col min="14100" max="14100" width="8" style="6" customWidth="1"/>
    <col min="14101" max="14101" width="8.625" style="6" customWidth="1"/>
    <col min="14102" max="14102" width="8.125" style="6" customWidth="1"/>
    <col min="14103" max="14103" width="9.375" style="6" customWidth="1"/>
    <col min="14104" max="14336" width="9" style="6"/>
    <col min="14337" max="14337" width="0.75" style="6" customWidth="1"/>
    <col min="14338" max="14338" width="4.375" style="6" customWidth="1"/>
    <col min="14339" max="14339" width="2.75" style="6" customWidth="1"/>
    <col min="14340" max="14341" width="4.75" style="6" customWidth="1"/>
    <col min="14342" max="14343" width="3.375" style="6" customWidth="1"/>
    <col min="14344" max="14344" width="11.75" style="6" customWidth="1"/>
    <col min="14345" max="14346" width="6.375" style="6" customWidth="1"/>
    <col min="14347" max="14347" width="8" style="6" customWidth="1"/>
    <col min="14348" max="14348" width="7.875" style="6" customWidth="1"/>
    <col min="14349" max="14349" width="7.625" style="6" customWidth="1"/>
    <col min="14350" max="14350" width="7.25" style="6" customWidth="1"/>
    <col min="14351" max="14351" width="8.25" style="6" customWidth="1"/>
    <col min="14352" max="14352" width="8" style="6" customWidth="1"/>
    <col min="14353" max="14353" width="7.875" style="6" customWidth="1"/>
    <col min="14354" max="14354" width="7.375" style="6" customWidth="1"/>
    <col min="14355" max="14355" width="7.25" style="6" customWidth="1"/>
    <col min="14356" max="14356" width="8" style="6" customWidth="1"/>
    <col min="14357" max="14357" width="8.625" style="6" customWidth="1"/>
    <col min="14358" max="14358" width="8.125" style="6" customWidth="1"/>
    <col min="14359" max="14359" width="9.375" style="6" customWidth="1"/>
    <col min="14360" max="14592" width="9" style="6"/>
    <col min="14593" max="14593" width="0.75" style="6" customWidth="1"/>
    <col min="14594" max="14594" width="4.375" style="6" customWidth="1"/>
    <col min="14595" max="14595" width="2.75" style="6" customWidth="1"/>
    <col min="14596" max="14597" width="4.75" style="6" customWidth="1"/>
    <col min="14598" max="14599" width="3.375" style="6" customWidth="1"/>
    <col min="14600" max="14600" width="11.75" style="6" customWidth="1"/>
    <col min="14601" max="14602" width="6.375" style="6" customWidth="1"/>
    <col min="14603" max="14603" width="8" style="6" customWidth="1"/>
    <col min="14604" max="14604" width="7.875" style="6" customWidth="1"/>
    <col min="14605" max="14605" width="7.625" style="6" customWidth="1"/>
    <col min="14606" max="14606" width="7.25" style="6" customWidth="1"/>
    <col min="14607" max="14607" width="8.25" style="6" customWidth="1"/>
    <col min="14608" max="14608" width="8" style="6" customWidth="1"/>
    <col min="14609" max="14609" width="7.875" style="6" customWidth="1"/>
    <col min="14610" max="14610" width="7.375" style="6" customWidth="1"/>
    <col min="14611" max="14611" width="7.25" style="6" customWidth="1"/>
    <col min="14612" max="14612" width="8" style="6" customWidth="1"/>
    <col min="14613" max="14613" width="8.625" style="6" customWidth="1"/>
    <col min="14614" max="14614" width="8.125" style="6" customWidth="1"/>
    <col min="14615" max="14615" width="9.375" style="6" customWidth="1"/>
    <col min="14616" max="14848" width="9" style="6"/>
    <col min="14849" max="14849" width="0.75" style="6" customWidth="1"/>
    <col min="14850" max="14850" width="4.375" style="6" customWidth="1"/>
    <col min="14851" max="14851" width="2.75" style="6" customWidth="1"/>
    <col min="14852" max="14853" width="4.75" style="6" customWidth="1"/>
    <col min="14854" max="14855" width="3.375" style="6" customWidth="1"/>
    <col min="14856" max="14856" width="11.75" style="6" customWidth="1"/>
    <col min="14857" max="14858" width="6.375" style="6" customWidth="1"/>
    <col min="14859" max="14859" width="8" style="6" customWidth="1"/>
    <col min="14860" max="14860" width="7.875" style="6" customWidth="1"/>
    <col min="14861" max="14861" width="7.625" style="6" customWidth="1"/>
    <col min="14862" max="14862" width="7.25" style="6" customWidth="1"/>
    <col min="14863" max="14863" width="8.25" style="6" customWidth="1"/>
    <col min="14864" max="14864" width="8" style="6" customWidth="1"/>
    <col min="14865" max="14865" width="7.875" style="6" customWidth="1"/>
    <col min="14866" max="14866" width="7.375" style="6" customWidth="1"/>
    <col min="14867" max="14867" width="7.25" style="6" customWidth="1"/>
    <col min="14868" max="14868" width="8" style="6" customWidth="1"/>
    <col min="14869" max="14869" width="8.625" style="6" customWidth="1"/>
    <col min="14870" max="14870" width="8.125" style="6" customWidth="1"/>
    <col min="14871" max="14871" width="9.375" style="6" customWidth="1"/>
    <col min="14872" max="15104" width="9" style="6"/>
    <col min="15105" max="15105" width="0.75" style="6" customWidth="1"/>
    <col min="15106" max="15106" width="4.375" style="6" customWidth="1"/>
    <col min="15107" max="15107" width="2.75" style="6" customWidth="1"/>
    <col min="15108" max="15109" width="4.75" style="6" customWidth="1"/>
    <col min="15110" max="15111" width="3.375" style="6" customWidth="1"/>
    <col min="15112" max="15112" width="11.75" style="6" customWidth="1"/>
    <col min="15113" max="15114" width="6.375" style="6" customWidth="1"/>
    <col min="15115" max="15115" width="8" style="6" customWidth="1"/>
    <col min="15116" max="15116" width="7.875" style="6" customWidth="1"/>
    <col min="15117" max="15117" width="7.625" style="6" customWidth="1"/>
    <col min="15118" max="15118" width="7.25" style="6" customWidth="1"/>
    <col min="15119" max="15119" width="8.25" style="6" customWidth="1"/>
    <col min="15120" max="15120" width="8" style="6" customWidth="1"/>
    <col min="15121" max="15121" width="7.875" style="6" customWidth="1"/>
    <col min="15122" max="15122" width="7.375" style="6" customWidth="1"/>
    <col min="15123" max="15123" width="7.25" style="6" customWidth="1"/>
    <col min="15124" max="15124" width="8" style="6" customWidth="1"/>
    <col min="15125" max="15125" width="8.625" style="6" customWidth="1"/>
    <col min="15126" max="15126" width="8.125" style="6" customWidth="1"/>
    <col min="15127" max="15127" width="9.375" style="6" customWidth="1"/>
    <col min="15128" max="15360" width="9" style="6"/>
    <col min="15361" max="15361" width="0.75" style="6" customWidth="1"/>
    <col min="15362" max="15362" width="4.375" style="6" customWidth="1"/>
    <col min="15363" max="15363" width="2.75" style="6" customWidth="1"/>
    <col min="15364" max="15365" width="4.75" style="6" customWidth="1"/>
    <col min="15366" max="15367" width="3.375" style="6" customWidth="1"/>
    <col min="15368" max="15368" width="11.75" style="6" customWidth="1"/>
    <col min="15369" max="15370" width="6.375" style="6" customWidth="1"/>
    <col min="15371" max="15371" width="8" style="6" customWidth="1"/>
    <col min="15372" max="15372" width="7.875" style="6" customWidth="1"/>
    <col min="15373" max="15373" width="7.625" style="6" customWidth="1"/>
    <col min="15374" max="15374" width="7.25" style="6" customWidth="1"/>
    <col min="15375" max="15375" width="8.25" style="6" customWidth="1"/>
    <col min="15376" max="15376" width="8" style="6" customWidth="1"/>
    <col min="15377" max="15377" width="7.875" style="6" customWidth="1"/>
    <col min="15378" max="15378" width="7.375" style="6" customWidth="1"/>
    <col min="15379" max="15379" width="7.25" style="6" customWidth="1"/>
    <col min="15380" max="15380" width="8" style="6" customWidth="1"/>
    <col min="15381" max="15381" width="8.625" style="6" customWidth="1"/>
    <col min="15382" max="15382" width="8.125" style="6" customWidth="1"/>
    <col min="15383" max="15383" width="9.375" style="6" customWidth="1"/>
    <col min="15384" max="15616" width="9" style="6"/>
    <col min="15617" max="15617" width="0.75" style="6" customWidth="1"/>
    <col min="15618" max="15618" width="4.375" style="6" customWidth="1"/>
    <col min="15619" max="15619" width="2.75" style="6" customWidth="1"/>
    <col min="15620" max="15621" width="4.75" style="6" customWidth="1"/>
    <col min="15622" max="15623" width="3.375" style="6" customWidth="1"/>
    <col min="15624" max="15624" width="11.75" style="6" customWidth="1"/>
    <col min="15625" max="15626" width="6.375" style="6" customWidth="1"/>
    <col min="15627" max="15627" width="8" style="6" customWidth="1"/>
    <col min="15628" max="15628" width="7.875" style="6" customWidth="1"/>
    <col min="15629" max="15629" width="7.625" style="6" customWidth="1"/>
    <col min="15630" max="15630" width="7.25" style="6" customWidth="1"/>
    <col min="15631" max="15631" width="8.25" style="6" customWidth="1"/>
    <col min="15632" max="15632" width="8" style="6" customWidth="1"/>
    <col min="15633" max="15633" width="7.875" style="6" customWidth="1"/>
    <col min="15634" max="15634" width="7.375" style="6" customWidth="1"/>
    <col min="15635" max="15635" width="7.25" style="6" customWidth="1"/>
    <col min="15636" max="15636" width="8" style="6" customWidth="1"/>
    <col min="15637" max="15637" width="8.625" style="6" customWidth="1"/>
    <col min="15638" max="15638" width="8.125" style="6" customWidth="1"/>
    <col min="15639" max="15639" width="9.375" style="6" customWidth="1"/>
    <col min="15640" max="15872" width="9" style="6"/>
    <col min="15873" max="15873" width="0.75" style="6" customWidth="1"/>
    <col min="15874" max="15874" width="4.375" style="6" customWidth="1"/>
    <col min="15875" max="15875" width="2.75" style="6" customWidth="1"/>
    <col min="15876" max="15877" width="4.75" style="6" customWidth="1"/>
    <col min="15878" max="15879" width="3.375" style="6" customWidth="1"/>
    <col min="15880" max="15880" width="11.75" style="6" customWidth="1"/>
    <col min="15881" max="15882" width="6.375" style="6" customWidth="1"/>
    <col min="15883" max="15883" width="8" style="6" customWidth="1"/>
    <col min="15884" max="15884" width="7.875" style="6" customWidth="1"/>
    <col min="15885" max="15885" width="7.625" style="6" customWidth="1"/>
    <col min="15886" max="15886" width="7.25" style="6" customWidth="1"/>
    <col min="15887" max="15887" width="8.25" style="6" customWidth="1"/>
    <col min="15888" max="15888" width="8" style="6" customWidth="1"/>
    <col min="15889" max="15889" width="7.875" style="6" customWidth="1"/>
    <col min="15890" max="15890" width="7.375" style="6" customWidth="1"/>
    <col min="15891" max="15891" width="7.25" style="6" customWidth="1"/>
    <col min="15892" max="15892" width="8" style="6" customWidth="1"/>
    <col min="15893" max="15893" width="8.625" style="6" customWidth="1"/>
    <col min="15894" max="15894" width="8.125" style="6" customWidth="1"/>
    <col min="15895" max="15895" width="9.375" style="6" customWidth="1"/>
    <col min="15896" max="16128" width="9" style="6"/>
    <col min="16129" max="16129" width="0.75" style="6" customWidth="1"/>
    <col min="16130" max="16130" width="4.375" style="6" customWidth="1"/>
    <col min="16131" max="16131" width="2.75" style="6" customWidth="1"/>
    <col min="16132" max="16133" width="4.75" style="6" customWidth="1"/>
    <col min="16134" max="16135" width="3.375" style="6" customWidth="1"/>
    <col min="16136" max="16136" width="11.75" style="6" customWidth="1"/>
    <col min="16137" max="16138" width="6.375" style="6" customWidth="1"/>
    <col min="16139" max="16139" width="8" style="6" customWidth="1"/>
    <col min="16140" max="16140" width="7.875" style="6" customWidth="1"/>
    <col min="16141" max="16141" width="7.625" style="6" customWidth="1"/>
    <col min="16142" max="16142" width="7.25" style="6" customWidth="1"/>
    <col min="16143" max="16143" width="8.25" style="6" customWidth="1"/>
    <col min="16144" max="16144" width="8" style="6" customWidth="1"/>
    <col min="16145" max="16145" width="7.875" style="6" customWidth="1"/>
    <col min="16146" max="16146" width="7.375" style="6" customWidth="1"/>
    <col min="16147" max="16147" width="7.25" style="6" customWidth="1"/>
    <col min="16148" max="16148" width="8" style="6" customWidth="1"/>
    <col min="16149" max="16149" width="8.625" style="6" customWidth="1"/>
    <col min="16150" max="16150" width="8.125" style="6" customWidth="1"/>
    <col min="16151" max="16151" width="9.375" style="6" customWidth="1"/>
    <col min="16152" max="16384" width="9" style="6"/>
  </cols>
  <sheetData>
    <row r="1" spans="2:23" ht="25.5">
      <c r="B1" s="247" t="s">
        <v>15</v>
      </c>
      <c r="C1" s="248"/>
      <c r="D1" s="248"/>
      <c r="E1" s="248"/>
      <c r="F1" s="248"/>
      <c r="G1" s="248"/>
      <c r="H1" s="248"/>
      <c r="I1" s="248"/>
      <c r="J1" s="248"/>
      <c r="K1" s="248"/>
      <c r="L1" s="248"/>
      <c r="M1" s="248"/>
      <c r="N1" s="248"/>
      <c r="O1" s="248"/>
      <c r="P1" s="248"/>
      <c r="Q1" s="248"/>
      <c r="R1" s="248"/>
      <c r="S1" s="248"/>
      <c r="T1" s="248"/>
      <c r="U1" s="248"/>
      <c r="V1" s="248"/>
      <c r="W1" s="248"/>
    </row>
    <row r="2" spans="2:23" ht="6.75" customHeight="1" thickBot="1">
      <c r="B2" s="7"/>
      <c r="C2" s="7"/>
      <c r="D2" s="7"/>
      <c r="E2" s="7"/>
      <c r="F2" s="7"/>
      <c r="G2" s="7"/>
      <c r="H2" s="7"/>
      <c r="I2" s="7"/>
      <c r="J2" s="7"/>
      <c r="K2" s="7"/>
      <c r="L2" s="7"/>
      <c r="M2" s="7"/>
      <c r="N2" s="7"/>
      <c r="O2" s="7"/>
      <c r="P2" s="7"/>
      <c r="Q2" s="7"/>
      <c r="R2" s="7"/>
      <c r="S2" s="7"/>
      <c r="T2" s="7"/>
      <c r="U2" s="7"/>
      <c r="V2" s="7"/>
      <c r="W2" s="7"/>
    </row>
    <row r="3" spans="2:23">
      <c r="B3" s="8"/>
      <c r="C3" s="9"/>
      <c r="D3" s="10"/>
      <c r="E3" s="11" t="s">
        <v>16</v>
      </c>
      <c r="F3" s="11"/>
      <c r="G3" s="12"/>
      <c r="H3" s="7"/>
      <c r="I3" s="7"/>
      <c r="J3" s="7"/>
      <c r="K3" s="7"/>
      <c r="L3" s="7"/>
      <c r="M3" s="7"/>
      <c r="N3" s="7"/>
      <c r="O3" s="7"/>
      <c r="P3" s="7"/>
      <c r="Q3" s="7"/>
      <c r="R3" s="7"/>
      <c r="S3" s="7"/>
      <c r="T3" s="7"/>
      <c r="U3" s="13" t="s">
        <v>17</v>
      </c>
      <c r="V3" s="11"/>
      <c r="W3" s="12"/>
    </row>
    <row r="4" spans="2:23" ht="19.5" thickBot="1">
      <c r="B4" s="249">
        <v>45658</v>
      </c>
      <c r="C4" s="250"/>
      <c r="D4" s="14" t="s">
        <v>18</v>
      </c>
      <c r="E4" s="15"/>
      <c r="F4" s="16">
        <v>59</v>
      </c>
      <c r="G4" s="17" t="s">
        <v>19</v>
      </c>
      <c r="H4" s="7"/>
      <c r="I4" s="7"/>
      <c r="J4" s="7"/>
      <c r="K4" s="7"/>
      <c r="L4" s="7"/>
      <c r="M4" s="7"/>
      <c r="N4" s="7"/>
      <c r="O4" s="7"/>
      <c r="P4" s="7"/>
      <c r="Q4" s="7"/>
      <c r="R4" s="7"/>
      <c r="S4" s="7"/>
      <c r="T4" s="7"/>
      <c r="U4" s="251">
        <v>1200</v>
      </c>
      <c r="V4" s="252"/>
      <c r="W4" s="18" t="s">
        <v>20</v>
      </c>
    </row>
    <row r="5" spans="2:23">
      <c r="B5" s="19"/>
      <c r="C5" s="7"/>
      <c r="D5" s="14"/>
      <c r="E5" s="20" t="s">
        <v>21</v>
      </c>
      <c r="F5" s="20"/>
      <c r="G5" s="21"/>
      <c r="H5" s="7"/>
      <c r="I5" s="7"/>
      <c r="J5" s="7"/>
      <c r="K5" s="7"/>
      <c r="L5" s="7"/>
      <c r="M5" s="7"/>
      <c r="N5" s="7"/>
      <c r="O5" s="7"/>
      <c r="P5" s="7"/>
      <c r="Q5" s="7"/>
      <c r="R5" s="7"/>
      <c r="S5" s="7"/>
      <c r="T5" s="7"/>
      <c r="U5" s="7"/>
      <c r="V5" s="7"/>
      <c r="W5" s="7"/>
    </row>
    <row r="6" spans="2:23" ht="19.5" thickBot="1">
      <c r="B6" s="22"/>
      <c r="C6" s="23"/>
      <c r="D6" s="24"/>
      <c r="E6" s="23"/>
      <c r="F6" s="25">
        <v>56</v>
      </c>
      <c r="G6" s="18" t="s">
        <v>19</v>
      </c>
      <c r="H6" s="7"/>
      <c r="I6" s="7"/>
      <c r="J6" s="7"/>
      <c r="K6" s="7"/>
      <c r="L6" s="7"/>
      <c r="M6" s="7"/>
      <c r="N6" s="7"/>
      <c r="O6" s="7"/>
      <c r="P6" s="7"/>
      <c r="Q6" s="7"/>
      <c r="R6" s="7"/>
      <c r="S6" s="7"/>
      <c r="T6" s="7"/>
      <c r="U6" s="7"/>
      <c r="V6" s="7"/>
      <c r="W6" s="7"/>
    </row>
    <row r="7" spans="2:23" ht="10.5" customHeight="1">
      <c r="B7" s="7"/>
      <c r="C7" s="7"/>
      <c r="D7" s="7"/>
      <c r="E7" s="7"/>
      <c r="F7" s="7"/>
      <c r="G7" s="7"/>
      <c r="H7" s="7"/>
      <c r="I7" s="7"/>
      <c r="J7" s="7"/>
      <c r="K7" s="7"/>
      <c r="L7" s="7"/>
      <c r="M7" s="7"/>
      <c r="N7" s="7"/>
      <c r="O7" s="7"/>
      <c r="P7" s="7"/>
      <c r="Q7" s="7"/>
      <c r="R7" s="7"/>
      <c r="S7" s="7"/>
      <c r="T7" s="7"/>
      <c r="U7" s="7"/>
      <c r="V7" s="253" t="s">
        <v>22</v>
      </c>
      <c r="W7" s="254"/>
    </row>
    <row r="8" spans="2:23" ht="9.75" customHeight="1" thickBot="1">
      <c r="B8" s="7"/>
      <c r="C8" s="7"/>
      <c r="D8" s="7"/>
      <c r="E8" s="7"/>
      <c r="F8" s="7"/>
      <c r="G8" s="7"/>
      <c r="H8" s="7"/>
      <c r="I8" s="7"/>
      <c r="J8" s="7"/>
      <c r="K8" s="7"/>
      <c r="L8" s="7"/>
      <c r="M8" s="7"/>
      <c r="N8" s="7"/>
      <c r="O8" s="7"/>
      <c r="P8" s="7"/>
      <c r="Q8" s="7"/>
      <c r="R8" s="7"/>
      <c r="S8" s="7"/>
      <c r="T8" s="7"/>
      <c r="U8" s="7"/>
      <c r="V8" s="255"/>
      <c r="W8" s="255"/>
    </row>
    <row r="9" spans="2:23" ht="22.5" customHeight="1" thickBot="1">
      <c r="B9" s="256" t="s">
        <v>23</v>
      </c>
      <c r="C9" s="257"/>
      <c r="D9" s="257"/>
      <c r="E9" s="258"/>
      <c r="F9" s="262" t="s">
        <v>24</v>
      </c>
      <c r="G9" s="263"/>
      <c r="H9" s="264"/>
      <c r="I9" s="271" t="s">
        <v>25</v>
      </c>
      <c r="J9" s="272"/>
      <c r="K9" s="272"/>
      <c r="L9" s="272"/>
      <c r="M9" s="272"/>
      <c r="N9" s="272"/>
      <c r="O9" s="273"/>
      <c r="P9" s="271" t="s">
        <v>26</v>
      </c>
      <c r="Q9" s="272"/>
      <c r="R9" s="272"/>
      <c r="S9" s="272"/>
      <c r="T9" s="272"/>
      <c r="U9" s="273"/>
      <c r="V9" s="26"/>
      <c r="W9" s="274" t="s">
        <v>27</v>
      </c>
    </row>
    <row r="10" spans="2:23" ht="18" customHeight="1" thickBot="1">
      <c r="B10" s="259"/>
      <c r="C10" s="260"/>
      <c r="D10" s="260"/>
      <c r="E10" s="261"/>
      <c r="F10" s="265"/>
      <c r="G10" s="266"/>
      <c r="H10" s="267"/>
      <c r="I10" s="277" t="s">
        <v>28</v>
      </c>
      <c r="J10" s="278"/>
      <c r="K10" s="284" t="s">
        <v>29</v>
      </c>
      <c r="L10" s="286" t="s">
        <v>30</v>
      </c>
      <c r="M10" s="284" t="s">
        <v>31</v>
      </c>
      <c r="N10" s="241" t="s">
        <v>32</v>
      </c>
      <c r="O10" s="243" t="s">
        <v>33</v>
      </c>
      <c r="P10" s="245" t="s">
        <v>34</v>
      </c>
      <c r="Q10" s="288" t="s">
        <v>35</v>
      </c>
      <c r="R10" s="288" t="s">
        <v>36</v>
      </c>
      <c r="S10" s="289" t="s">
        <v>37</v>
      </c>
      <c r="T10" s="241" t="s">
        <v>38</v>
      </c>
      <c r="U10" s="291" t="s">
        <v>39</v>
      </c>
      <c r="V10" s="72" t="s">
        <v>40</v>
      </c>
      <c r="W10" s="275"/>
    </row>
    <row r="11" spans="2:23" ht="18" customHeight="1" thickBot="1">
      <c r="B11" s="28" t="s">
        <v>41</v>
      </c>
      <c r="C11" s="29"/>
      <c r="D11" s="30" t="s">
        <v>42</v>
      </c>
      <c r="E11" s="71" t="s">
        <v>43</v>
      </c>
      <c r="F11" s="268"/>
      <c r="G11" s="269"/>
      <c r="H11" s="270"/>
      <c r="I11" s="32" t="s">
        <v>42</v>
      </c>
      <c r="J11" s="33" t="s">
        <v>43</v>
      </c>
      <c r="K11" s="285"/>
      <c r="L11" s="285"/>
      <c r="M11" s="287"/>
      <c r="N11" s="242"/>
      <c r="O11" s="244"/>
      <c r="P11" s="246"/>
      <c r="Q11" s="287"/>
      <c r="R11" s="287"/>
      <c r="S11" s="290"/>
      <c r="T11" s="242"/>
      <c r="U11" s="292"/>
      <c r="V11" s="34"/>
      <c r="W11" s="276"/>
    </row>
    <row r="12" spans="2:23">
      <c r="B12" s="279">
        <f>EOMONTH(B4,12)</f>
        <v>46053</v>
      </c>
      <c r="C12" s="280"/>
      <c r="D12" s="35">
        <f>F4+1</f>
        <v>60</v>
      </c>
      <c r="E12" s="36">
        <f>F6+1</f>
        <v>57</v>
      </c>
      <c r="F12" s="281" t="s">
        <v>44</v>
      </c>
      <c r="G12" s="282"/>
      <c r="H12" s="283"/>
      <c r="I12" s="37"/>
      <c r="J12" s="38"/>
      <c r="K12" s="39">
        <v>260</v>
      </c>
      <c r="L12" s="39">
        <v>36</v>
      </c>
      <c r="M12" s="39">
        <v>1500</v>
      </c>
      <c r="N12" s="40"/>
      <c r="O12" s="41">
        <f t="shared" ref="O12:O42" si="0">IF(SUM(I12:N12)=0," ",SUM(I12:N12))</f>
        <v>1796</v>
      </c>
      <c r="P12" s="42">
        <v>230</v>
      </c>
      <c r="Q12" s="39">
        <f>23+14+21</f>
        <v>58</v>
      </c>
      <c r="R12" s="39"/>
      <c r="S12" s="43"/>
      <c r="T12" s="40"/>
      <c r="U12" s="44">
        <f>IF(SUM(P12:T12)=0," ",SUM(P12:T12))</f>
        <v>288</v>
      </c>
      <c r="V12" s="45">
        <f>IF(O12=" ",IF(U12=" "," ",-U12),IF(U12=" ",O12,O12-U12))</f>
        <v>1508</v>
      </c>
      <c r="W12" s="46">
        <f>IF(V12=" ",IF(U4=" ","",U4),U4+V12)</f>
        <v>2708</v>
      </c>
    </row>
    <row r="13" spans="2:23">
      <c r="B13" s="293">
        <f>EOMONTH(B12,12)</f>
        <v>46418</v>
      </c>
      <c r="C13" s="294"/>
      <c r="D13" s="47">
        <f>D12+1</f>
        <v>61</v>
      </c>
      <c r="E13" s="48">
        <f>E12+1</f>
        <v>58</v>
      </c>
      <c r="F13" s="295"/>
      <c r="G13" s="296"/>
      <c r="H13" s="297"/>
      <c r="I13" s="37"/>
      <c r="J13" s="38"/>
      <c r="K13" s="49">
        <v>260</v>
      </c>
      <c r="L13" s="49">
        <v>36</v>
      </c>
      <c r="M13" s="49"/>
      <c r="N13" s="50"/>
      <c r="O13" s="41">
        <f t="shared" si="0"/>
        <v>296</v>
      </c>
      <c r="P13" s="51">
        <v>230</v>
      </c>
      <c r="Q13" s="39">
        <f>23+14+21</f>
        <v>58</v>
      </c>
      <c r="R13" s="49"/>
      <c r="S13" s="52"/>
      <c r="T13" s="50"/>
      <c r="U13" s="44">
        <f t="shared" ref="U13:U32" si="1">IF(SUM(P13:T13)=0," ",SUM(P13:T13))</f>
        <v>288</v>
      </c>
      <c r="V13" s="45">
        <f t="shared" ref="V13:V32" si="2">IF(O13=" ",IF(U13=" "," ",-U13),IF(U13=" ",O13,O13-U13))</f>
        <v>8</v>
      </c>
      <c r="W13" s="46">
        <f>IF(V13=" ",IF(W12=" ","",W12),W12+V13)</f>
        <v>2716</v>
      </c>
    </row>
    <row r="14" spans="2:23">
      <c r="B14" s="293">
        <f t="shared" ref="B14:B41" si="3">EOMONTH(B13,12)</f>
        <v>46783</v>
      </c>
      <c r="C14" s="294"/>
      <c r="D14" s="47">
        <f>D13+1</f>
        <v>62</v>
      </c>
      <c r="E14" s="48">
        <f>E13+1</f>
        <v>59</v>
      </c>
      <c r="F14" s="295"/>
      <c r="G14" s="296"/>
      <c r="H14" s="297"/>
      <c r="I14" s="37"/>
      <c r="J14" s="38"/>
      <c r="K14" s="49">
        <v>260</v>
      </c>
      <c r="L14" s="49">
        <v>36</v>
      </c>
      <c r="M14" s="49"/>
      <c r="N14" s="50"/>
      <c r="O14" s="41">
        <f>IF(SUM(I14:N14)=0," ",SUM(I14:N14))</f>
        <v>296</v>
      </c>
      <c r="P14" s="51">
        <v>230</v>
      </c>
      <c r="Q14" s="39">
        <f>23+14+21</f>
        <v>58</v>
      </c>
      <c r="R14" s="49"/>
      <c r="S14" s="52"/>
      <c r="T14" s="50"/>
      <c r="U14" s="44">
        <f t="shared" si="1"/>
        <v>288</v>
      </c>
      <c r="V14" s="45">
        <f t="shared" si="2"/>
        <v>8</v>
      </c>
      <c r="W14" s="46">
        <f t="shared" ref="W14:W33" si="4">IF(V14=" ",IF(W13=" ","",W13),W13+V14)</f>
        <v>2724</v>
      </c>
    </row>
    <row r="15" spans="2:23">
      <c r="B15" s="293">
        <f t="shared" si="3"/>
        <v>47149</v>
      </c>
      <c r="C15" s="294"/>
      <c r="D15" s="47">
        <f t="shared" ref="D15:E30" si="5">D14+1</f>
        <v>63</v>
      </c>
      <c r="E15" s="48">
        <f t="shared" si="5"/>
        <v>60</v>
      </c>
      <c r="F15" s="295"/>
      <c r="G15" s="296"/>
      <c r="H15" s="297"/>
      <c r="I15" s="37"/>
      <c r="J15" s="38"/>
      <c r="K15" s="49">
        <v>260</v>
      </c>
      <c r="L15" s="49">
        <v>36</v>
      </c>
      <c r="M15" s="49"/>
      <c r="N15" s="50"/>
      <c r="O15" s="41">
        <f t="shared" si="0"/>
        <v>296</v>
      </c>
      <c r="P15" s="51">
        <v>230</v>
      </c>
      <c r="Q15" s="49">
        <f>23+14</f>
        <v>37</v>
      </c>
      <c r="R15" s="49"/>
      <c r="S15" s="52"/>
      <c r="T15" s="50"/>
      <c r="U15" s="44">
        <f t="shared" si="1"/>
        <v>267</v>
      </c>
      <c r="V15" s="45">
        <f t="shared" si="2"/>
        <v>29</v>
      </c>
      <c r="W15" s="46">
        <f t="shared" si="4"/>
        <v>2753</v>
      </c>
    </row>
    <row r="16" spans="2:23">
      <c r="B16" s="293">
        <f t="shared" si="3"/>
        <v>47514</v>
      </c>
      <c r="C16" s="294"/>
      <c r="D16" s="47">
        <f t="shared" si="5"/>
        <v>64</v>
      </c>
      <c r="E16" s="48">
        <f t="shared" si="5"/>
        <v>61</v>
      </c>
      <c r="F16" s="295"/>
      <c r="G16" s="296"/>
      <c r="H16" s="297"/>
      <c r="I16" s="37"/>
      <c r="J16" s="38"/>
      <c r="K16" s="49">
        <v>260</v>
      </c>
      <c r="L16" s="49">
        <v>36</v>
      </c>
      <c r="M16" s="49"/>
      <c r="N16" s="50"/>
      <c r="O16" s="41">
        <f t="shared" si="0"/>
        <v>296</v>
      </c>
      <c r="P16" s="51">
        <v>230</v>
      </c>
      <c r="Q16" s="49">
        <f t="shared" ref="Q16:Q40" si="6">23+14</f>
        <v>37</v>
      </c>
      <c r="R16" s="49"/>
      <c r="S16" s="52"/>
      <c r="T16" s="50"/>
      <c r="U16" s="44">
        <f t="shared" si="1"/>
        <v>267</v>
      </c>
      <c r="V16" s="45">
        <f t="shared" si="2"/>
        <v>29</v>
      </c>
      <c r="W16" s="46">
        <f t="shared" si="4"/>
        <v>2782</v>
      </c>
    </row>
    <row r="17" spans="2:23">
      <c r="B17" s="293">
        <f t="shared" si="3"/>
        <v>47879</v>
      </c>
      <c r="C17" s="294"/>
      <c r="D17" s="47">
        <f t="shared" si="5"/>
        <v>65</v>
      </c>
      <c r="E17" s="48">
        <f t="shared" si="5"/>
        <v>62</v>
      </c>
      <c r="F17" s="295" t="s">
        <v>45</v>
      </c>
      <c r="G17" s="296"/>
      <c r="H17" s="297"/>
      <c r="I17" s="37">
        <f>100+83+41</f>
        <v>224</v>
      </c>
      <c r="J17" s="38"/>
      <c r="K17" s="49"/>
      <c r="L17" s="49">
        <v>36</v>
      </c>
      <c r="M17" s="49"/>
      <c r="N17" s="50"/>
      <c r="O17" s="41">
        <f t="shared" si="0"/>
        <v>260</v>
      </c>
      <c r="P17" s="51">
        <v>230</v>
      </c>
      <c r="Q17" s="49">
        <f t="shared" si="6"/>
        <v>37</v>
      </c>
      <c r="R17" s="49"/>
      <c r="S17" s="52"/>
      <c r="T17" s="50"/>
      <c r="U17" s="44">
        <f t="shared" si="1"/>
        <v>267</v>
      </c>
      <c r="V17" s="45">
        <f t="shared" si="2"/>
        <v>-7</v>
      </c>
      <c r="W17" s="46">
        <f t="shared" si="4"/>
        <v>2775</v>
      </c>
    </row>
    <row r="18" spans="2:23">
      <c r="B18" s="293">
        <f t="shared" si="3"/>
        <v>48244</v>
      </c>
      <c r="C18" s="294"/>
      <c r="D18" s="47">
        <f t="shared" si="5"/>
        <v>66</v>
      </c>
      <c r="E18" s="48">
        <f t="shared" si="5"/>
        <v>63</v>
      </c>
      <c r="F18" s="295"/>
      <c r="G18" s="296"/>
      <c r="H18" s="297"/>
      <c r="I18" s="37">
        <f>100+83+41</f>
        <v>224</v>
      </c>
      <c r="J18" s="38"/>
      <c r="K18" s="49"/>
      <c r="L18" s="49">
        <v>36</v>
      </c>
      <c r="M18" s="49"/>
      <c r="N18" s="50"/>
      <c r="O18" s="41">
        <f t="shared" si="0"/>
        <v>260</v>
      </c>
      <c r="P18" s="51">
        <v>230</v>
      </c>
      <c r="Q18" s="49">
        <f t="shared" si="6"/>
        <v>37</v>
      </c>
      <c r="R18" s="49"/>
      <c r="S18" s="52"/>
      <c r="T18" s="50"/>
      <c r="U18" s="44">
        <f t="shared" si="1"/>
        <v>267</v>
      </c>
      <c r="V18" s="45">
        <f t="shared" si="2"/>
        <v>-7</v>
      </c>
      <c r="W18" s="46">
        <f t="shared" si="4"/>
        <v>2768</v>
      </c>
    </row>
    <row r="19" spans="2:23">
      <c r="B19" s="293">
        <f t="shared" si="3"/>
        <v>48610</v>
      </c>
      <c r="C19" s="294"/>
      <c r="D19" s="47">
        <f t="shared" si="5"/>
        <v>67</v>
      </c>
      <c r="E19" s="48">
        <f t="shared" si="5"/>
        <v>64</v>
      </c>
      <c r="F19" s="295"/>
      <c r="G19" s="296"/>
      <c r="H19" s="297"/>
      <c r="I19" s="37">
        <f>100+83+41</f>
        <v>224</v>
      </c>
      <c r="J19" s="38"/>
      <c r="K19" s="49"/>
      <c r="L19" s="49">
        <v>36</v>
      </c>
      <c r="M19" s="49"/>
      <c r="N19" s="50"/>
      <c r="O19" s="41">
        <f t="shared" si="0"/>
        <v>260</v>
      </c>
      <c r="P19" s="51">
        <v>230</v>
      </c>
      <c r="Q19" s="49">
        <f t="shared" si="6"/>
        <v>37</v>
      </c>
      <c r="R19" s="49"/>
      <c r="S19" s="52"/>
      <c r="T19" s="50"/>
      <c r="U19" s="44">
        <f t="shared" si="1"/>
        <v>267</v>
      </c>
      <c r="V19" s="45">
        <f t="shared" si="2"/>
        <v>-7</v>
      </c>
      <c r="W19" s="46">
        <f t="shared" si="4"/>
        <v>2761</v>
      </c>
    </row>
    <row r="20" spans="2:23">
      <c r="B20" s="293">
        <f t="shared" si="3"/>
        <v>48975</v>
      </c>
      <c r="C20" s="294"/>
      <c r="D20" s="47">
        <f t="shared" si="5"/>
        <v>68</v>
      </c>
      <c r="E20" s="48">
        <f t="shared" si="5"/>
        <v>65</v>
      </c>
      <c r="F20" s="295" t="s">
        <v>46</v>
      </c>
      <c r="G20" s="296"/>
      <c r="H20" s="297"/>
      <c r="I20" s="37">
        <f t="shared" ref="I20:I42" si="7">100+83</f>
        <v>183</v>
      </c>
      <c r="J20" s="38">
        <f t="shared" ref="J20:J42" si="8">6+83</f>
        <v>89</v>
      </c>
      <c r="K20" s="49"/>
      <c r="L20" s="49">
        <v>36</v>
      </c>
      <c r="M20" s="49"/>
      <c r="N20" s="50"/>
      <c r="O20" s="41">
        <f t="shared" si="0"/>
        <v>308</v>
      </c>
      <c r="P20" s="51">
        <v>230</v>
      </c>
      <c r="Q20" s="49">
        <f t="shared" si="6"/>
        <v>37</v>
      </c>
      <c r="R20" s="49"/>
      <c r="S20" s="52"/>
      <c r="T20" s="50"/>
      <c r="U20" s="44">
        <f t="shared" si="1"/>
        <v>267</v>
      </c>
      <c r="V20" s="45">
        <f t="shared" si="2"/>
        <v>41</v>
      </c>
      <c r="W20" s="46">
        <f t="shared" si="4"/>
        <v>2802</v>
      </c>
    </row>
    <row r="21" spans="2:23">
      <c r="B21" s="293">
        <f t="shared" si="3"/>
        <v>49340</v>
      </c>
      <c r="C21" s="294"/>
      <c r="D21" s="47">
        <f t="shared" si="5"/>
        <v>69</v>
      </c>
      <c r="E21" s="48">
        <f t="shared" si="5"/>
        <v>66</v>
      </c>
      <c r="F21" s="295"/>
      <c r="G21" s="296"/>
      <c r="H21" s="297"/>
      <c r="I21" s="37">
        <f t="shared" si="7"/>
        <v>183</v>
      </c>
      <c r="J21" s="38">
        <f t="shared" si="8"/>
        <v>89</v>
      </c>
      <c r="K21" s="49"/>
      <c r="L21" s="49">
        <v>36</v>
      </c>
      <c r="M21" s="49"/>
      <c r="N21" s="50"/>
      <c r="O21" s="41">
        <f t="shared" si="0"/>
        <v>308</v>
      </c>
      <c r="P21" s="51">
        <v>230</v>
      </c>
      <c r="Q21" s="49">
        <f t="shared" si="6"/>
        <v>37</v>
      </c>
      <c r="R21" s="49"/>
      <c r="S21" s="52"/>
      <c r="T21" s="50"/>
      <c r="U21" s="44">
        <f t="shared" si="1"/>
        <v>267</v>
      </c>
      <c r="V21" s="45">
        <f t="shared" si="2"/>
        <v>41</v>
      </c>
      <c r="W21" s="46">
        <f t="shared" si="4"/>
        <v>2843</v>
      </c>
    </row>
    <row r="22" spans="2:23">
      <c r="B22" s="293">
        <f t="shared" si="3"/>
        <v>49705</v>
      </c>
      <c r="C22" s="294"/>
      <c r="D22" s="47">
        <f t="shared" si="5"/>
        <v>70</v>
      </c>
      <c r="E22" s="48">
        <f t="shared" si="5"/>
        <v>67</v>
      </c>
      <c r="F22" s="295"/>
      <c r="G22" s="296"/>
      <c r="H22" s="297"/>
      <c r="I22" s="37">
        <f t="shared" si="7"/>
        <v>183</v>
      </c>
      <c r="J22" s="38">
        <f t="shared" si="8"/>
        <v>89</v>
      </c>
      <c r="K22" s="49"/>
      <c r="L22" s="49"/>
      <c r="M22" s="49"/>
      <c r="N22" s="50"/>
      <c r="O22" s="41">
        <f t="shared" si="0"/>
        <v>272</v>
      </c>
      <c r="P22" s="51">
        <v>230</v>
      </c>
      <c r="Q22" s="49">
        <f t="shared" si="6"/>
        <v>37</v>
      </c>
      <c r="R22" s="49"/>
      <c r="S22" s="52"/>
      <c r="T22" s="50"/>
      <c r="U22" s="44">
        <f t="shared" si="1"/>
        <v>267</v>
      </c>
      <c r="V22" s="45">
        <f t="shared" si="2"/>
        <v>5</v>
      </c>
      <c r="W22" s="46">
        <f t="shared" si="4"/>
        <v>2848</v>
      </c>
    </row>
    <row r="23" spans="2:23">
      <c r="B23" s="293">
        <f t="shared" si="3"/>
        <v>50071</v>
      </c>
      <c r="C23" s="294"/>
      <c r="D23" s="47">
        <f t="shared" si="5"/>
        <v>71</v>
      </c>
      <c r="E23" s="48">
        <f t="shared" si="5"/>
        <v>68</v>
      </c>
      <c r="F23" s="295"/>
      <c r="G23" s="296"/>
      <c r="H23" s="297"/>
      <c r="I23" s="37">
        <f t="shared" si="7"/>
        <v>183</v>
      </c>
      <c r="J23" s="38">
        <f t="shared" si="8"/>
        <v>89</v>
      </c>
      <c r="K23" s="49"/>
      <c r="L23" s="49"/>
      <c r="M23" s="49"/>
      <c r="N23" s="50"/>
      <c r="O23" s="41">
        <f t="shared" si="0"/>
        <v>272</v>
      </c>
      <c r="P23" s="51">
        <v>230</v>
      </c>
      <c r="Q23" s="49">
        <f t="shared" si="6"/>
        <v>37</v>
      </c>
      <c r="R23" s="49"/>
      <c r="S23" s="52"/>
      <c r="T23" s="50"/>
      <c r="U23" s="44">
        <f t="shared" si="1"/>
        <v>267</v>
      </c>
      <c r="V23" s="45">
        <f t="shared" si="2"/>
        <v>5</v>
      </c>
      <c r="W23" s="46">
        <f t="shared" si="4"/>
        <v>2853</v>
      </c>
    </row>
    <row r="24" spans="2:23">
      <c r="B24" s="293">
        <f t="shared" si="3"/>
        <v>50436</v>
      </c>
      <c r="C24" s="294"/>
      <c r="D24" s="47">
        <f t="shared" si="5"/>
        <v>72</v>
      </c>
      <c r="E24" s="48">
        <f t="shared" si="5"/>
        <v>69</v>
      </c>
      <c r="F24" s="295"/>
      <c r="G24" s="296"/>
      <c r="H24" s="297"/>
      <c r="I24" s="37">
        <f t="shared" si="7"/>
        <v>183</v>
      </c>
      <c r="J24" s="38">
        <f t="shared" si="8"/>
        <v>89</v>
      </c>
      <c r="K24" s="49"/>
      <c r="L24" s="49"/>
      <c r="M24" s="49"/>
      <c r="N24" s="50"/>
      <c r="O24" s="41">
        <f t="shared" si="0"/>
        <v>272</v>
      </c>
      <c r="P24" s="51">
        <v>230</v>
      </c>
      <c r="Q24" s="49">
        <f t="shared" si="6"/>
        <v>37</v>
      </c>
      <c r="R24" s="49"/>
      <c r="S24" s="52"/>
      <c r="T24" s="50"/>
      <c r="U24" s="44">
        <f t="shared" si="1"/>
        <v>267</v>
      </c>
      <c r="V24" s="45">
        <f t="shared" si="2"/>
        <v>5</v>
      </c>
      <c r="W24" s="46">
        <f t="shared" si="4"/>
        <v>2858</v>
      </c>
    </row>
    <row r="25" spans="2:23">
      <c r="B25" s="293">
        <f t="shared" si="3"/>
        <v>50801</v>
      </c>
      <c r="C25" s="294"/>
      <c r="D25" s="47">
        <f t="shared" si="5"/>
        <v>73</v>
      </c>
      <c r="E25" s="48">
        <f t="shared" si="5"/>
        <v>70</v>
      </c>
      <c r="F25" s="295"/>
      <c r="G25" s="296"/>
      <c r="H25" s="297"/>
      <c r="I25" s="37">
        <f t="shared" si="7"/>
        <v>183</v>
      </c>
      <c r="J25" s="38">
        <f t="shared" si="8"/>
        <v>89</v>
      </c>
      <c r="K25" s="49"/>
      <c r="L25" s="49"/>
      <c r="M25" s="49"/>
      <c r="N25" s="50"/>
      <c r="O25" s="41">
        <f t="shared" si="0"/>
        <v>272</v>
      </c>
      <c r="P25" s="51">
        <v>230</v>
      </c>
      <c r="Q25" s="49">
        <f t="shared" si="6"/>
        <v>37</v>
      </c>
      <c r="R25" s="49"/>
      <c r="S25" s="52"/>
      <c r="T25" s="50"/>
      <c r="U25" s="44">
        <f t="shared" si="1"/>
        <v>267</v>
      </c>
      <c r="V25" s="45">
        <f t="shared" si="2"/>
        <v>5</v>
      </c>
      <c r="W25" s="46">
        <f t="shared" si="4"/>
        <v>2863</v>
      </c>
    </row>
    <row r="26" spans="2:23">
      <c r="B26" s="293">
        <f t="shared" si="3"/>
        <v>51166</v>
      </c>
      <c r="C26" s="294"/>
      <c r="D26" s="47">
        <f t="shared" si="5"/>
        <v>74</v>
      </c>
      <c r="E26" s="48">
        <f t="shared" si="5"/>
        <v>71</v>
      </c>
      <c r="F26" s="295"/>
      <c r="G26" s="296"/>
      <c r="H26" s="297"/>
      <c r="I26" s="37">
        <f t="shared" si="7"/>
        <v>183</v>
      </c>
      <c r="J26" s="38">
        <f t="shared" si="8"/>
        <v>89</v>
      </c>
      <c r="K26" s="49"/>
      <c r="L26" s="49"/>
      <c r="M26" s="49"/>
      <c r="N26" s="50"/>
      <c r="O26" s="41">
        <f t="shared" si="0"/>
        <v>272</v>
      </c>
      <c r="P26" s="51">
        <v>230</v>
      </c>
      <c r="Q26" s="49">
        <f t="shared" si="6"/>
        <v>37</v>
      </c>
      <c r="R26" s="49"/>
      <c r="S26" s="52"/>
      <c r="T26" s="50"/>
      <c r="U26" s="44">
        <f t="shared" si="1"/>
        <v>267</v>
      </c>
      <c r="V26" s="45">
        <f t="shared" si="2"/>
        <v>5</v>
      </c>
      <c r="W26" s="46">
        <f t="shared" si="4"/>
        <v>2868</v>
      </c>
    </row>
    <row r="27" spans="2:23">
      <c r="B27" s="293">
        <f t="shared" si="3"/>
        <v>51532</v>
      </c>
      <c r="C27" s="294"/>
      <c r="D27" s="47">
        <f t="shared" si="5"/>
        <v>75</v>
      </c>
      <c r="E27" s="48">
        <f t="shared" si="5"/>
        <v>72</v>
      </c>
      <c r="F27" s="295"/>
      <c r="G27" s="296"/>
      <c r="H27" s="297"/>
      <c r="I27" s="37">
        <f t="shared" si="7"/>
        <v>183</v>
      </c>
      <c r="J27" s="38">
        <f t="shared" si="8"/>
        <v>89</v>
      </c>
      <c r="K27" s="49"/>
      <c r="L27" s="49"/>
      <c r="M27" s="49"/>
      <c r="N27" s="50"/>
      <c r="O27" s="41">
        <f t="shared" si="0"/>
        <v>272</v>
      </c>
      <c r="P27" s="51">
        <v>230</v>
      </c>
      <c r="Q27" s="49">
        <f t="shared" si="6"/>
        <v>37</v>
      </c>
      <c r="R27" s="49"/>
      <c r="S27" s="52"/>
      <c r="T27" s="50"/>
      <c r="U27" s="44">
        <f t="shared" si="1"/>
        <v>267</v>
      </c>
      <c r="V27" s="45">
        <f t="shared" si="2"/>
        <v>5</v>
      </c>
      <c r="W27" s="46">
        <f t="shared" si="4"/>
        <v>2873</v>
      </c>
    </row>
    <row r="28" spans="2:23">
      <c r="B28" s="293">
        <f t="shared" si="3"/>
        <v>51897</v>
      </c>
      <c r="C28" s="294"/>
      <c r="D28" s="47">
        <f t="shared" si="5"/>
        <v>76</v>
      </c>
      <c r="E28" s="48">
        <f t="shared" si="5"/>
        <v>73</v>
      </c>
      <c r="F28" s="295"/>
      <c r="G28" s="296"/>
      <c r="H28" s="297"/>
      <c r="I28" s="37">
        <f t="shared" si="7"/>
        <v>183</v>
      </c>
      <c r="J28" s="38">
        <f t="shared" si="8"/>
        <v>89</v>
      </c>
      <c r="K28" s="49"/>
      <c r="L28" s="49"/>
      <c r="M28" s="49"/>
      <c r="N28" s="50"/>
      <c r="O28" s="41">
        <f t="shared" si="0"/>
        <v>272</v>
      </c>
      <c r="P28" s="51">
        <v>230</v>
      </c>
      <c r="Q28" s="49">
        <f t="shared" si="6"/>
        <v>37</v>
      </c>
      <c r="R28" s="49"/>
      <c r="S28" s="52"/>
      <c r="T28" s="50"/>
      <c r="U28" s="44">
        <f t="shared" si="1"/>
        <v>267</v>
      </c>
      <c r="V28" s="45">
        <f t="shared" si="2"/>
        <v>5</v>
      </c>
      <c r="W28" s="46">
        <f t="shared" si="4"/>
        <v>2878</v>
      </c>
    </row>
    <row r="29" spans="2:23">
      <c r="B29" s="293">
        <f t="shared" si="3"/>
        <v>52262</v>
      </c>
      <c r="C29" s="294"/>
      <c r="D29" s="47">
        <f t="shared" si="5"/>
        <v>77</v>
      </c>
      <c r="E29" s="48">
        <f t="shared" si="5"/>
        <v>74</v>
      </c>
      <c r="F29" s="295"/>
      <c r="G29" s="296"/>
      <c r="H29" s="297"/>
      <c r="I29" s="37">
        <f t="shared" si="7"/>
        <v>183</v>
      </c>
      <c r="J29" s="38">
        <f t="shared" si="8"/>
        <v>89</v>
      </c>
      <c r="K29" s="49"/>
      <c r="L29" s="49"/>
      <c r="M29" s="49"/>
      <c r="N29" s="50"/>
      <c r="O29" s="41">
        <f t="shared" si="0"/>
        <v>272</v>
      </c>
      <c r="P29" s="51">
        <v>230</v>
      </c>
      <c r="Q29" s="49">
        <f t="shared" si="6"/>
        <v>37</v>
      </c>
      <c r="R29" s="49"/>
      <c r="S29" s="52"/>
      <c r="T29" s="50"/>
      <c r="U29" s="44">
        <f t="shared" si="1"/>
        <v>267</v>
      </c>
      <c r="V29" s="45">
        <f t="shared" si="2"/>
        <v>5</v>
      </c>
      <c r="W29" s="46">
        <f t="shared" si="4"/>
        <v>2883</v>
      </c>
    </row>
    <row r="30" spans="2:23">
      <c r="B30" s="293">
        <f t="shared" si="3"/>
        <v>52627</v>
      </c>
      <c r="C30" s="294"/>
      <c r="D30" s="47">
        <f t="shared" si="5"/>
        <v>78</v>
      </c>
      <c r="E30" s="48">
        <f t="shared" si="5"/>
        <v>75</v>
      </c>
      <c r="F30" s="295"/>
      <c r="G30" s="296"/>
      <c r="H30" s="297"/>
      <c r="I30" s="37">
        <f t="shared" si="7"/>
        <v>183</v>
      </c>
      <c r="J30" s="38">
        <f t="shared" si="8"/>
        <v>89</v>
      </c>
      <c r="K30" s="49"/>
      <c r="L30" s="49"/>
      <c r="M30" s="49"/>
      <c r="N30" s="50"/>
      <c r="O30" s="41">
        <f t="shared" si="0"/>
        <v>272</v>
      </c>
      <c r="P30" s="51">
        <v>230</v>
      </c>
      <c r="Q30" s="49">
        <f t="shared" si="6"/>
        <v>37</v>
      </c>
      <c r="R30" s="49"/>
      <c r="S30" s="52"/>
      <c r="T30" s="50"/>
      <c r="U30" s="44">
        <f t="shared" si="1"/>
        <v>267</v>
      </c>
      <c r="V30" s="45">
        <f t="shared" si="2"/>
        <v>5</v>
      </c>
      <c r="W30" s="46">
        <f t="shared" si="4"/>
        <v>2888</v>
      </c>
    </row>
    <row r="31" spans="2:23">
      <c r="B31" s="293">
        <f t="shared" si="3"/>
        <v>52993</v>
      </c>
      <c r="C31" s="294"/>
      <c r="D31" s="47">
        <f t="shared" ref="D31:E41" si="9">D30+1</f>
        <v>79</v>
      </c>
      <c r="E31" s="48">
        <f t="shared" si="9"/>
        <v>76</v>
      </c>
      <c r="F31" s="295"/>
      <c r="G31" s="296"/>
      <c r="H31" s="297"/>
      <c r="I31" s="37">
        <f t="shared" si="7"/>
        <v>183</v>
      </c>
      <c r="J31" s="38">
        <f t="shared" si="8"/>
        <v>89</v>
      </c>
      <c r="K31" s="49"/>
      <c r="L31" s="49"/>
      <c r="M31" s="49"/>
      <c r="N31" s="50"/>
      <c r="O31" s="41">
        <f t="shared" si="0"/>
        <v>272</v>
      </c>
      <c r="P31" s="51">
        <v>230</v>
      </c>
      <c r="Q31" s="49">
        <f t="shared" si="6"/>
        <v>37</v>
      </c>
      <c r="R31" s="49"/>
      <c r="S31" s="52"/>
      <c r="T31" s="50"/>
      <c r="U31" s="53">
        <f t="shared" si="1"/>
        <v>267</v>
      </c>
      <c r="V31" s="54">
        <f t="shared" si="2"/>
        <v>5</v>
      </c>
      <c r="W31" s="46">
        <f t="shared" si="4"/>
        <v>2893</v>
      </c>
    </row>
    <row r="32" spans="2:23">
      <c r="B32" s="293">
        <f t="shared" si="3"/>
        <v>53358</v>
      </c>
      <c r="C32" s="294"/>
      <c r="D32" s="47">
        <f t="shared" si="9"/>
        <v>80</v>
      </c>
      <c r="E32" s="48">
        <f t="shared" si="9"/>
        <v>77</v>
      </c>
      <c r="F32" s="295"/>
      <c r="G32" s="296"/>
      <c r="H32" s="297"/>
      <c r="I32" s="37">
        <f t="shared" si="7"/>
        <v>183</v>
      </c>
      <c r="J32" s="38">
        <f t="shared" si="8"/>
        <v>89</v>
      </c>
      <c r="K32" s="49"/>
      <c r="L32" s="49"/>
      <c r="M32" s="49"/>
      <c r="N32" s="50"/>
      <c r="O32" s="54">
        <f t="shared" si="0"/>
        <v>272</v>
      </c>
      <c r="P32" s="51">
        <v>230</v>
      </c>
      <c r="Q32" s="49">
        <f>23+14</f>
        <v>37</v>
      </c>
      <c r="R32" s="49"/>
      <c r="S32" s="52"/>
      <c r="T32" s="50"/>
      <c r="U32" s="55">
        <f t="shared" si="1"/>
        <v>267</v>
      </c>
      <c r="V32" s="54">
        <f t="shared" si="2"/>
        <v>5</v>
      </c>
      <c r="W32" s="56">
        <f t="shared" si="4"/>
        <v>2898</v>
      </c>
    </row>
    <row r="33" spans="2:23">
      <c r="B33" s="293">
        <f t="shared" si="3"/>
        <v>53723</v>
      </c>
      <c r="C33" s="294"/>
      <c r="D33" s="47">
        <f t="shared" si="9"/>
        <v>81</v>
      </c>
      <c r="E33" s="48">
        <f t="shared" si="9"/>
        <v>78</v>
      </c>
      <c r="F33" s="295"/>
      <c r="G33" s="296"/>
      <c r="H33" s="297"/>
      <c r="I33" s="37">
        <f t="shared" si="7"/>
        <v>183</v>
      </c>
      <c r="J33" s="38">
        <f t="shared" si="8"/>
        <v>89</v>
      </c>
      <c r="K33" s="49"/>
      <c r="L33" s="49"/>
      <c r="M33" s="49"/>
      <c r="N33" s="50"/>
      <c r="O33" s="57">
        <f t="shared" si="0"/>
        <v>272</v>
      </c>
      <c r="P33" s="51">
        <v>230</v>
      </c>
      <c r="Q33" s="49">
        <f t="shared" si="6"/>
        <v>37</v>
      </c>
      <c r="R33" s="49"/>
      <c r="S33" s="52"/>
      <c r="T33" s="50"/>
      <c r="U33" s="53">
        <f>IF(SUM(P33:T33)=0," ",SUM(P33:T33))</f>
        <v>267</v>
      </c>
      <c r="V33" s="54">
        <f>IF(O33=" ",IF(U33=" "," ",-U33),IF(U33=" ",O33,O33-U33))</f>
        <v>5</v>
      </c>
      <c r="W33" s="56">
        <f t="shared" si="4"/>
        <v>2903</v>
      </c>
    </row>
    <row r="34" spans="2:23">
      <c r="B34" s="293">
        <f t="shared" si="3"/>
        <v>54088</v>
      </c>
      <c r="C34" s="294"/>
      <c r="D34" s="47">
        <f t="shared" si="9"/>
        <v>82</v>
      </c>
      <c r="E34" s="48">
        <f t="shared" si="9"/>
        <v>79</v>
      </c>
      <c r="F34" s="295"/>
      <c r="G34" s="296"/>
      <c r="H34" s="297"/>
      <c r="I34" s="37">
        <f t="shared" si="7"/>
        <v>183</v>
      </c>
      <c r="J34" s="38">
        <f t="shared" si="8"/>
        <v>89</v>
      </c>
      <c r="K34" s="49"/>
      <c r="L34" s="49"/>
      <c r="M34" s="49"/>
      <c r="N34" s="50"/>
      <c r="O34" s="41">
        <f t="shared" si="0"/>
        <v>272</v>
      </c>
      <c r="P34" s="51">
        <v>230</v>
      </c>
      <c r="Q34" s="49">
        <f t="shared" si="6"/>
        <v>37</v>
      </c>
      <c r="R34" s="49"/>
      <c r="S34" s="52"/>
      <c r="T34" s="50"/>
      <c r="U34" s="44">
        <f t="shared" ref="U34:U42" si="10">IF(SUM(P34:T34)=0," ",SUM(P34:T34))</f>
        <v>267</v>
      </c>
      <c r="V34" s="45">
        <f t="shared" ref="V34:V42" si="11">IF(O34=" ",IF(U34=" "," ",-U34),IF(U34=" ",O34,O34-U34))</f>
        <v>5</v>
      </c>
      <c r="W34" s="46">
        <f>IF(V34=" ",IF(W33=" ","",W33),W33+V34)</f>
        <v>2908</v>
      </c>
    </row>
    <row r="35" spans="2:23">
      <c r="B35" s="293">
        <f t="shared" si="3"/>
        <v>54454</v>
      </c>
      <c r="C35" s="294"/>
      <c r="D35" s="47">
        <f t="shared" si="9"/>
        <v>83</v>
      </c>
      <c r="E35" s="48">
        <f t="shared" si="9"/>
        <v>80</v>
      </c>
      <c r="F35" s="295"/>
      <c r="G35" s="296"/>
      <c r="H35" s="297"/>
      <c r="I35" s="37">
        <f t="shared" si="7"/>
        <v>183</v>
      </c>
      <c r="J35" s="38">
        <f t="shared" si="8"/>
        <v>89</v>
      </c>
      <c r="K35" s="49"/>
      <c r="L35" s="49"/>
      <c r="M35" s="49"/>
      <c r="N35" s="50"/>
      <c r="O35" s="41">
        <f t="shared" si="0"/>
        <v>272</v>
      </c>
      <c r="P35" s="51">
        <v>230</v>
      </c>
      <c r="Q35" s="49">
        <f t="shared" si="6"/>
        <v>37</v>
      </c>
      <c r="R35" s="49"/>
      <c r="S35" s="52"/>
      <c r="T35" s="50"/>
      <c r="U35" s="44">
        <f t="shared" si="10"/>
        <v>267</v>
      </c>
      <c r="V35" s="45">
        <f t="shared" si="11"/>
        <v>5</v>
      </c>
      <c r="W35" s="46">
        <f t="shared" ref="W35:W42" si="12">IF(V35=" ",IF(W34=" ","",W34),W34+V35)</f>
        <v>2913</v>
      </c>
    </row>
    <row r="36" spans="2:23">
      <c r="B36" s="293">
        <f t="shared" si="3"/>
        <v>54819</v>
      </c>
      <c r="C36" s="294"/>
      <c r="D36" s="47">
        <f t="shared" si="9"/>
        <v>84</v>
      </c>
      <c r="E36" s="48">
        <f t="shared" si="9"/>
        <v>81</v>
      </c>
      <c r="F36" s="295"/>
      <c r="G36" s="296"/>
      <c r="H36" s="297"/>
      <c r="I36" s="37">
        <f t="shared" si="7"/>
        <v>183</v>
      </c>
      <c r="J36" s="38">
        <f t="shared" si="8"/>
        <v>89</v>
      </c>
      <c r="K36" s="49"/>
      <c r="L36" s="49"/>
      <c r="M36" s="49"/>
      <c r="N36" s="50"/>
      <c r="O36" s="41">
        <f t="shared" si="0"/>
        <v>272</v>
      </c>
      <c r="P36" s="51">
        <v>230</v>
      </c>
      <c r="Q36" s="49">
        <f t="shared" si="6"/>
        <v>37</v>
      </c>
      <c r="R36" s="49"/>
      <c r="S36" s="52"/>
      <c r="T36" s="50"/>
      <c r="U36" s="44">
        <f t="shared" si="10"/>
        <v>267</v>
      </c>
      <c r="V36" s="45">
        <f t="shared" si="11"/>
        <v>5</v>
      </c>
      <c r="W36" s="46">
        <f t="shared" si="12"/>
        <v>2918</v>
      </c>
    </row>
    <row r="37" spans="2:23">
      <c r="B37" s="293">
        <f t="shared" si="3"/>
        <v>55184</v>
      </c>
      <c r="C37" s="294"/>
      <c r="D37" s="47">
        <f t="shared" si="9"/>
        <v>85</v>
      </c>
      <c r="E37" s="48">
        <f t="shared" si="9"/>
        <v>82</v>
      </c>
      <c r="F37" s="295"/>
      <c r="G37" s="296"/>
      <c r="H37" s="297"/>
      <c r="I37" s="37">
        <f t="shared" si="7"/>
        <v>183</v>
      </c>
      <c r="J37" s="38">
        <f>6+83</f>
        <v>89</v>
      </c>
      <c r="K37" s="49"/>
      <c r="L37" s="49"/>
      <c r="M37" s="49"/>
      <c r="N37" s="50"/>
      <c r="O37" s="41">
        <f t="shared" si="0"/>
        <v>272</v>
      </c>
      <c r="P37" s="51">
        <v>230</v>
      </c>
      <c r="Q37" s="49">
        <f t="shared" si="6"/>
        <v>37</v>
      </c>
      <c r="R37" s="49"/>
      <c r="S37" s="52"/>
      <c r="T37" s="50"/>
      <c r="U37" s="44">
        <f t="shared" si="10"/>
        <v>267</v>
      </c>
      <c r="V37" s="45">
        <f t="shared" si="11"/>
        <v>5</v>
      </c>
      <c r="W37" s="46">
        <f t="shared" si="12"/>
        <v>2923</v>
      </c>
    </row>
    <row r="38" spans="2:23">
      <c r="B38" s="293">
        <f t="shared" si="3"/>
        <v>55549</v>
      </c>
      <c r="C38" s="294"/>
      <c r="D38" s="47">
        <f t="shared" si="9"/>
        <v>86</v>
      </c>
      <c r="E38" s="48">
        <f t="shared" si="9"/>
        <v>83</v>
      </c>
      <c r="F38" s="295"/>
      <c r="G38" s="296"/>
      <c r="H38" s="297"/>
      <c r="I38" s="37">
        <f t="shared" si="7"/>
        <v>183</v>
      </c>
      <c r="J38" s="38">
        <f t="shared" si="8"/>
        <v>89</v>
      </c>
      <c r="K38" s="49"/>
      <c r="L38" s="49"/>
      <c r="M38" s="49"/>
      <c r="N38" s="50"/>
      <c r="O38" s="41">
        <f t="shared" si="0"/>
        <v>272</v>
      </c>
      <c r="P38" s="51">
        <v>230</v>
      </c>
      <c r="Q38" s="49">
        <f t="shared" si="6"/>
        <v>37</v>
      </c>
      <c r="R38" s="49"/>
      <c r="S38" s="52"/>
      <c r="T38" s="50"/>
      <c r="U38" s="44">
        <f t="shared" si="10"/>
        <v>267</v>
      </c>
      <c r="V38" s="45">
        <f t="shared" si="11"/>
        <v>5</v>
      </c>
      <c r="W38" s="46">
        <f t="shared" si="12"/>
        <v>2928</v>
      </c>
    </row>
    <row r="39" spans="2:23">
      <c r="B39" s="293">
        <f t="shared" si="3"/>
        <v>55915</v>
      </c>
      <c r="C39" s="294"/>
      <c r="D39" s="47">
        <f t="shared" si="9"/>
        <v>87</v>
      </c>
      <c r="E39" s="48">
        <f t="shared" si="9"/>
        <v>84</v>
      </c>
      <c r="F39" s="295"/>
      <c r="G39" s="296"/>
      <c r="H39" s="297"/>
      <c r="I39" s="37">
        <f t="shared" si="7"/>
        <v>183</v>
      </c>
      <c r="J39" s="38">
        <f t="shared" si="8"/>
        <v>89</v>
      </c>
      <c r="K39" s="49"/>
      <c r="L39" s="49"/>
      <c r="M39" s="49"/>
      <c r="N39" s="50"/>
      <c r="O39" s="41">
        <f t="shared" si="0"/>
        <v>272</v>
      </c>
      <c r="P39" s="51">
        <v>230</v>
      </c>
      <c r="Q39" s="49">
        <f t="shared" si="6"/>
        <v>37</v>
      </c>
      <c r="R39" s="49"/>
      <c r="S39" s="52"/>
      <c r="T39" s="50"/>
      <c r="U39" s="44">
        <f t="shared" si="10"/>
        <v>267</v>
      </c>
      <c r="V39" s="45">
        <f t="shared" si="11"/>
        <v>5</v>
      </c>
      <c r="W39" s="46">
        <f t="shared" si="12"/>
        <v>2933</v>
      </c>
    </row>
    <row r="40" spans="2:23">
      <c r="B40" s="293">
        <f t="shared" si="3"/>
        <v>56280</v>
      </c>
      <c r="C40" s="294"/>
      <c r="D40" s="47">
        <f t="shared" si="9"/>
        <v>88</v>
      </c>
      <c r="E40" s="48">
        <f t="shared" si="9"/>
        <v>85</v>
      </c>
      <c r="F40" s="295"/>
      <c r="G40" s="296"/>
      <c r="H40" s="297"/>
      <c r="I40" s="37">
        <f t="shared" si="7"/>
        <v>183</v>
      </c>
      <c r="J40" s="38">
        <f t="shared" si="8"/>
        <v>89</v>
      </c>
      <c r="K40" s="49"/>
      <c r="L40" s="49"/>
      <c r="M40" s="49"/>
      <c r="N40" s="50"/>
      <c r="O40" s="41">
        <f t="shared" si="0"/>
        <v>272</v>
      </c>
      <c r="P40" s="51">
        <v>230</v>
      </c>
      <c r="Q40" s="49">
        <f t="shared" si="6"/>
        <v>37</v>
      </c>
      <c r="R40" s="49"/>
      <c r="S40" s="52"/>
      <c r="T40" s="50"/>
      <c r="U40" s="44">
        <f t="shared" si="10"/>
        <v>267</v>
      </c>
      <c r="V40" s="45">
        <f t="shared" si="11"/>
        <v>5</v>
      </c>
      <c r="W40" s="46">
        <f t="shared" si="12"/>
        <v>2938</v>
      </c>
    </row>
    <row r="41" spans="2:23">
      <c r="B41" s="293">
        <f t="shared" si="3"/>
        <v>56645</v>
      </c>
      <c r="C41" s="294"/>
      <c r="D41" s="47">
        <f t="shared" si="9"/>
        <v>89</v>
      </c>
      <c r="E41" s="48">
        <f t="shared" si="9"/>
        <v>86</v>
      </c>
      <c r="F41" s="295"/>
      <c r="G41" s="296"/>
      <c r="H41" s="297"/>
      <c r="I41" s="37">
        <f t="shared" si="7"/>
        <v>183</v>
      </c>
      <c r="J41" s="38">
        <f t="shared" si="8"/>
        <v>89</v>
      </c>
      <c r="K41" s="49"/>
      <c r="L41" s="49"/>
      <c r="M41" s="49"/>
      <c r="N41" s="50"/>
      <c r="O41" s="41">
        <f t="shared" si="0"/>
        <v>272</v>
      </c>
      <c r="P41" s="51">
        <v>230</v>
      </c>
      <c r="Q41" s="49">
        <f>23+14</f>
        <v>37</v>
      </c>
      <c r="R41" s="49"/>
      <c r="S41" s="52"/>
      <c r="T41" s="50"/>
      <c r="U41" s="44">
        <f t="shared" si="10"/>
        <v>267</v>
      </c>
      <c r="V41" s="45">
        <f t="shared" si="11"/>
        <v>5</v>
      </c>
      <c r="W41" s="46">
        <f t="shared" si="12"/>
        <v>2943</v>
      </c>
    </row>
    <row r="42" spans="2:23" ht="19.5" thickBot="1">
      <c r="B42" s="298">
        <f>EOMONTH(B41,12)</f>
        <v>57010</v>
      </c>
      <c r="C42" s="299"/>
      <c r="D42" s="58">
        <f>D41+1</f>
        <v>90</v>
      </c>
      <c r="E42" s="59">
        <f>E41+1</f>
        <v>87</v>
      </c>
      <c r="F42" s="300"/>
      <c r="G42" s="301"/>
      <c r="H42" s="302"/>
      <c r="I42" s="60">
        <f t="shared" si="7"/>
        <v>183</v>
      </c>
      <c r="J42" s="61">
        <f t="shared" si="8"/>
        <v>89</v>
      </c>
      <c r="K42" s="62"/>
      <c r="L42" s="62"/>
      <c r="M42" s="62"/>
      <c r="N42" s="63"/>
      <c r="O42" s="64">
        <f t="shared" si="0"/>
        <v>272</v>
      </c>
      <c r="P42" s="65">
        <v>230</v>
      </c>
      <c r="Q42" s="62">
        <f>23+14</f>
        <v>37</v>
      </c>
      <c r="R42" s="62"/>
      <c r="S42" s="66"/>
      <c r="T42" s="63"/>
      <c r="U42" s="67">
        <f t="shared" si="10"/>
        <v>267</v>
      </c>
      <c r="V42" s="68">
        <f t="shared" si="11"/>
        <v>5</v>
      </c>
      <c r="W42" s="69">
        <f t="shared" si="12"/>
        <v>2948</v>
      </c>
    </row>
    <row r="43" spans="2:23">
      <c r="B43" s="7"/>
      <c r="C43" s="7"/>
      <c r="D43" s="7"/>
      <c r="E43" s="7"/>
      <c r="F43" s="7"/>
      <c r="G43" s="7"/>
      <c r="H43" s="7"/>
      <c r="I43" s="7"/>
      <c r="J43" s="7"/>
      <c r="K43" s="7"/>
      <c r="L43" s="7"/>
      <c r="M43" s="7"/>
      <c r="N43" s="7"/>
      <c r="O43" s="7"/>
      <c r="P43" s="7"/>
      <c r="Q43" s="7"/>
      <c r="R43" s="7"/>
      <c r="S43" s="7"/>
      <c r="T43" s="7"/>
      <c r="U43" s="7"/>
      <c r="V43" s="7"/>
      <c r="W43" s="7"/>
    </row>
    <row r="44" spans="2:23">
      <c r="B44" s="7"/>
      <c r="C44" s="7"/>
      <c r="D44" s="7"/>
      <c r="E44" s="7"/>
      <c r="F44" s="7"/>
      <c r="G44" s="7"/>
      <c r="H44" s="7"/>
      <c r="I44" s="7"/>
      <c r="J44" s="7"/>
      <c r="K44" s="7"/>
      <c r="L44" s="7"/>
      <c r="M44" s="7"/>
      <c r="N44" s="7"/>
      <c r="O44" s="7"/>
      <c r="P44" s="7"/>
      <c r="Q44" s="7"/>
      <c r="R44" s="7"/>
      <c r="S44" s="7"/>
      <c r="T44" s="7"/>
      <c r="U44" s="7"/>
      <c r="V44" s="7"/>
      <c r="W44" s="7"/>
    </row>
    <row r="45" spans="2:23">
      <c r="B45" s="7"/>
      <c r="C45" s="7"/>
      <c r="D45" s="7"/>
      <c r="E45" s="7"/>
      <c r="F45" s="7"/>
      <c r="G45" s="7"/>
      <c r="H45" s="7"/>
      <c r="I45" s="7"/>
      <c r="J45" s="7"/>
      <c r="K45" s="7"/>
      <c r="L45" s="7"/>
      <c r="M45" s="7"/>
      <c r="N45" s="7"/>
      <c r="O45" s="7"/>
      <c r="P45" s="7"/>
      <c r="Q45" s="7"/>
      <c r="R45" s="7"/>
      <c r="S45" s="7"/>
      <c r="T45" s="7"/>
      <c r="U45" s="7"/>
      <c r="V45" s="7"/>
      <c r="W45" s="7"/>
    </row>
    <row r="46" spans="2:23">
      <c r="B46" s="7"/>
      <c r="C46" s="7"/>
      <c r="D46" s="7"/>
      <c r="E46" s="7"/>
      <c r="F46" s="7"/>
      <c r="G46" s="7"/>
      <c r="H46" s="7"/>
      <c r="I46" s="7"/>
      <c r="J46" s="7"/>
      <c r="K46" s="7"/>
      <c r="L46" s="7"/>
      <c r="M46" s="7"/>
      <c r="N46" s="7"/>
      <c r="O46" s="7"/>
      <c r="P46" s="7"/>
      <c r="Q46" s="7"/>
      <c r="R46" s="7"/>
      <c r="S46" s="7"/>
      <c r="T46" s="7"/>
      <c r="U46" s="7"/>
      <c r="V46" s="7"/>
      <c r="W46" s="7"/>
    </row>
    <row r="47" spans="2:23">
      <c r="B47" s="7"/>
      <c r="C47" s="7"/>
      <c r="D47" s="7"/>
      <c r="E47" s="7"/>
      <c r="F47" s="7"/>
      <c r="G47" s="7"/>
      <c r="H47" s="7"/>
      <c r="I47" s="7"/>
      <c r="J47" s="7"/>
      <c r="K47" s="7"/>
      <c r="L47" s="7"/>
      <c r="M47" s="7"/>
      <c r="N47" s="7"/>
      <c r="O47" s="7"/>
      <c r="P47" s="7"/>
      <c r="Q47" s="7"/>
      <c r="R47" s="7"/>
      <c r="S47" s="7"/>
      <c r="T47" s="7"/>
      <c r="U47" s="7"/>
      <c r="V47" s="7"/>
      <c r="W47" s="7"/>
    </row>
    <row r="48" spans="2:23">
      <c r="B48" s="7"/>
      <c r="C48" s="7"/>
      <c r="D48" s="7"/>
      <c r="E48" s="7"/>
      <c r="F48" s="7"/>
      <c r="G48" s="7"/>
      <c r="H48" s="7"/>
      <c r="I48" s="7"/>
      <c r="J48" s="7"/>
      <c r="K48" s="7"/>
      <c r="L48" s="7"/>
      <c r="M48" s="7"/>
      <c r="N48" s="7"/>
      <c r="O48" s="7"/>
      <c r="P48" s="7"/>
      <c r="Q48" s="7"/>
      <c r="R48" s="7"/>
      <c r="S48" s="7"/>
      <c r="T48" s="7"/>
      <c r="U48" s="7"/>
      <c r="V48" s="7"/>
      <c r="W48" s="7"/>
    </row>
    <row r="49" spans="2:23">
      <c r="B49" s="7"/>
      <c r="C49" s="7"/>
      <c r="D49" s="7"/>
      <c r="E49" s="7"/>
      <c r="F49" s="7"/>
      <c r="G49" s="7"/>
      <c r="H49" s="7"/>
      <c r="I49" s="7"/>
      <c r="J49" s="7"/>
      <c r="K49" s="7"/>
      <c r="L49" s="7"/>
      <c r="M49" s="7"/>
      <c r="N49" s="7"/>
      <c r="O49" s="7"/>
      <c r="P49" s="7"/>
      <c r="Q49" s="7"/>
      <c r="R49" s="7"/>
      <c r="S49" s="7"/>
      <c r="T49" s="7"/>
      <c r="U49" s="7"/>
      <c r="V49" s="7"/>
      <c r="W49" s="7"/>
    </row>
    <row r="50" spans="2:23">
      <c r="B50" s="7"/>
      <c r="C50" s="7"/>
      <c r="D50" s="7"/>
      <c r="E50" s="7"/>
      <c r="F50" s="7"/>
      <c r="G50" s="7"/>
      <c r="H50" s="7"/>
      <c r="I50" s="7"/>
      <c r="J50" s="7"/>
      <c r="K50" s="7"/>
      <c r="L50" s="7"/>
      <c r="M50" s="7" t="s">
        <v>47</v>
      </c>
      <c r="N50" s="7"/>
      <c r="O50" s="7"/>
      <c r="P50" s="7"/>
      <c r="Q50" s="7"/>
      <c r="R50" s="7"/>
      <c r="S50" s="7"/>
      <c r="T50" s="7"/>
      <c r="U50" s="7"/>
      <c r="V50" s="7"/>
      <c r="W50" s="7"/>
    </row>
    <row r="51" spans="2:23">
      <c r="B51" s="7"/>
      <c r="C51" s="7"/>
      <c r="D51" s="7"/>
      <c r="E51" s="7"/>
      <c r="F51" s="7"/>
      <c r="G51" s="7"/>
      <c r="H51" s="7"/>
      <c r="I51" s="7"/>
      <c r="J51" s="7"/>
      <c r="K51" s="7"/>
      <c r="L51" s="7"/>
      <c r="M51" s="7"/>
      <c r="N51" s="7"/>
      <c r="O51" s="7"/>
      <c r="P51" s="7"/>
      <c r="Q51" s="7"/>
      <c r="R51" s="7"/>
      <c r="S51" s="7"/>
      <c r="T51" s="7"/>
      <c r="U51" s="7"/>
      <c r="V51" s="7"/>
      <c r="W51" s="7"/>
    </row>
  </sheetData>
  <mergeCells count="83">
    <mergeCell ref="B42:C42"/>
    <mergeCell ref="F42:H42"/>
    <mergeCell ref="B39:C39"/>
    <mergeCell ref="F39:H39"/>
    <mergeCell ref="B40:C40"/>
    <mergeCell ref="F40:H40"/>
    <mergeCell ref="B41:C41"/>
    <mergeCell ref="F41:H41"/>
    <mergeCell ref="B36:C36"/>
    <mergeCell ref="F36:H36"/>
    <mergeCell ref="B37:C37"/>
    <mergeCell ref="F37:H37"/>
    <mergeCell ref="B38:C38"/>
    <mergeCell ref="F38:H38"/>
    <mergeCell ref="B33:C33"/>
    <mergeCell ref="F33:H33"/>
    <mergeCell ref="B34:C34"/>
    <mergeCell ref="F34:H34"/>
    <mergeCell ref="B35:C35"/>
    <mergeCell ref="F35:H35"/>
    <mergeCell ref="B30:C30"/>
    <mergeCell ref="F30:H30"/>
    <mergeCell ref="B31:C31"/>
    <mergeCell ref="F31:H31"/>
    <mergeCell ref="B32:C32"/>
    <mergeCell ref="F32:H32"/>
    <mergeCell ref="B27:C27"/>
    <mergeCell ref="F27:H27"/>
    <mergeCell ref="B28:C28"/>
    <mergeCell ref="F28:H28"/>
    <mergeCell ref="B29:C29"/>
    <mergeCell ref="F29:H29"/>
    <mergeCell ref="B24:C24"/>
    <mergeCell ref="F24:H24"/>
    <mergeCell ref="B25:C25"/>
    <mergeCell ref="F25:H25"/>
    <mergeCell ref="B26:C26"/>
    <mergeCell ref="F26:H26"/>
    <mergeCell ref="B21:C21"/>
    <mergeCell ref="F21:H21"/>
    <mergeCell ref="B22:C22"/>
    <mergeCell ref="F22:H22"/>
    <mergeCell ref="B23:C23"/>
    <mergeCell ref="F23:H23"/>
    <mergeCell ref="B18:C18"/>
    <mergeCell ref="F18:H18"/>
    <mergeCell ref="B19:C19"/>
    <mergeCell ref="F19:H19"/>
    <mergeCell ref="B20:C20"/>
    <mergeCell ref="F20:H20"/>
    <mergeCell ref="B15:C15"/>
    <mergeCell ref="F15:H15"/>
    <mergeCell ref="B16:C16"/>
    <mergeCell ref="F16:H16"/>
    <mergeCell ref="B17:C17"/>
    <mergeCell ref="F17:H17"/>
    <mergeCell ref="T10:T11"/>
    <mergeCell ref="U10:U11"/>
    <mergeCell ref="B13:C13"/>
    <mergeCell ref="F13:H13"/>
    <mergeCell ref="B14:C14"/>
    <mergeCell ref="F14:H14"/>
    <mergeCell ref="B12:C12"/>
    <mergeCell ref="F12:H12"/>
    <mergeCell ref="K10:K11"/>
    <mergeCell ref="L10:L11"/>
    <mergeCell ref="M10:M11"/>
    <mergeCell ref="N10:N11"/>
    <mergeCell ref="O10:O11"/>
    <mergeCell ref="P10:P11"/>
    <mergeCell ref="B1:W1"/>
    <mergeCell ref="B4:C4"/>
    <mergeCell ref="U4:V4"/>
    <mergeCell ref="V7:W8"/>
    <mergeCell ref="B9:E10"/>
    <mergeCell ref="F9:H11"/>
    <mergeCell ref="I9:O9"/>
    <mergeCell ref="P9:U9"/>
    <mergeCell ref="W9:W11"/>
    <mergeCell ref="I10:J10"/>
    <mergeCell ref="Q10:Q11"/>
    <mergeCell ref="R10:R11"/>
    <mergeCell ref="S10:S11"/>
  </mergeCells>
  <phoneticPr fontId="3"/>
  <pageMargins left="0.70866141732283472" right="0.70866141732283472" top="0.74803149606299213" bottom="0.74803149606299213" header="0.31496062992125984" footer="0.31496062992125984"/>
  <pageSetup paperSize="8"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B5E0F-78B6-4B42-8AA5-75BB3A6564AC}">
  <sheetPr>
    <tabColor rgb="FFFFC000"/>
  </sheetPr>
  <dimension ref="B1:W51"/>
  <sheetViews>
    <sheetView workbookViewId="0">
      <selection activeCell="L20" sqref="L20"/>
    </sheetView>
  </sheetViews>
  <sheetFormatPr defaultRowHeight="18.75"/>
  <cols>
    <col min="1" max="1" width="0.75" style="6" customWidth="1"/>
    <col min="2" max="2" width="4.375" style="6" customWidth="1"/>
    <col min="3" max="3" width="2.75" style="6" customWidth="1"/>
    <col min="4" max="5" width="4.75" style="6" customWidth="1"/>
    <col min="6" max="7" width="3.375" style="6" customWidth="1"/>
    <col min="8" max="8" width="8.75" style="6" customWidth="1"/>
    <col min="9" max="10" width="6.375" style="6" customWidth="1"/>
    <col min="11" max="11" width="8" style="6" customWidth="1"/>
    <col min="12" max="12" width="7.875" style="6" customWidth="1"/>
    <col min="13" max="13" width="7.625" style="6" customWidth="1"/>
    <col min="14" max="14" width="7.25" style="6" customWidth="1"/>
    <col min="15" max="15" width="8.25" style="6" customWidth="1"/>
    <col min="16" max="16" width="8" style="6" customWidth="1"/>
    <col min="17" max="17" width="7.875" style="6" customWidth="1"/>
    <col min="18" max="18" width="7.375" style="6" customWidth="1"/>
    <col min="19" max="19" width="7.25" style="6" customWidth="1"/>
    <col min="20" max="20" width="8" style="6" customWidth="1"/>
    <col min="21" max="21" width="8.625" style="6" customWidth="1"/>
    <col min="22" max="22" width="8.125" style="6" customWidth="1"/>
    <col min="23" max="23" width="9.375" style="6" customWidth="1"/>
    <col min="24" max="24" width="9" style="6"/>
    <col min="25" max="25" width="2.625" style="6" customWidth="1"/>
    <col min="26" max="256" width="9" style="6"/>
    <col min="257" max="257" width="0.75" style="6" customWidth="1"/>
    <col min="258" max="258" width="4.375" style="6" customWidth="1"/>
    <col min="259" max="259" width="2.75" style="6" customWidth="1"/>
    <col min="260" max="261" width="4.75" style="6" customWidth="1"/>
    <col min="262" max="263" width="3.375" style="6" customWidth="1"/>
    <col min="264" max="264" width="8.75" style="6" customWidth="1"/>
    <col min="265" max="266" width="6.375" style="6" customWidth="1"/>
    <col min="267" max="267" width="8" style="6" customWidth="1"/>
    <col min="268" max="268" width="7.875" style="6" customWidth="1"/>
    <col min="269" max="269" width="7.625" style="6" customWidth="1"/>
    <col min="270" max="270" width="7.25" style="6" customWidth="1"/>
    <col min="271" max="271" width="8.25" style="6" customWidth="1"/>
    <col min="272" max="272" width="8" style="6" customWidth="1"/>
    <col min="273" max="273" width="7.875" style="6" customWidth="1"/>
    <col min="274" max="274" width="7.375" style="6" customWidth="1"/>
    <col min="275" max="275" width="7.25" style="6" customWidth="1"/>
    <col min="276" max="276" width="8" style="6" customWidth="1"/>
    <col min="277" max="277" width="8.625" style="6" customWidth="1"/>
    <col min="278" max="278" width="8.125" style="6" customWidth="1"/>
    <col min="279" max="279" width="9.375" style="6" customWidth="1"/>
    <col min="280" max="280" width="9" style="6"/>
    <col min="281" max="281" width="2.625" style="6" customWidth="1"/>
    <col min="282" max="512" width="9" style="6"/>
    <col min="513" max="513" width="0.75" style="6" customWidth="1"/>
    <col min="514" max="514" width="4.375" style="6" customWidth="1"/>
    <col min="515" max="515" width="2.75" style="6" customWidth="1"/>
    <col min="516" max="517" width="4.75" style="6" customWidth="1"/>
    <col min="518" max="519" width="3.375" style="6" customWidth="1"/>
    <col min="520" max="520" width="8.75" style="6" customWidth="1"/>
    <col min="521" max="522" width="6.375" style="6" customWidth="1"/>
    <col min="523" max="523" width="8" style="6" customWidth="1"/>
    <col min="524" max="524" width="7.875" style="6" customWidth="1"/>
    <col min="525" max="525" width="7.625" style="6" customWidth="1"/>
    <col min="526" max="526" width="7.25" style="6" customWidth="1"/>
    <col min="527" max="527" width="8.25" style="6" customWidth="1"/>
    <col min="528" max="528" width="8" style="6" customWidth="1"/>
    <col min="529" max="529" width="7.875" style="6" customWidth="1"/>
    <col min="530" max="530" width="7.375" style="6" customWidth="1"/>
    <col min="531" max="531" width="7.25" style="6" customWidth="1"/>
    <col min="532" max="532" width="8" style="6" customWidth="1"/>
    <col min="533" max="533" width="8.625" style="6" customWidth="1"/>
    <col min="534" max="534" width="8.125" style="6" customWidth="1"/>
    <col min="535" max="535" width="9.375" style="6" customWidth="1"/>
    <col min="536" max="536" width="9" style="6"/>
    <col min="537" max="537" width="2.625" style="6" customWidth="1"/>
    <col min="538" max="768" width="9" style="6"/>
    <col min="769" max="769" width="0.75" style="6" customWidth="1"/>
    <col min="770" max="770" width="4.375" style="6" customWidth="1"/>
    <col min="771" max="771" width="2.75" style="6" customWidth="1"/>
    <col min="772" max="773" width="4.75" style="6" customWidth="1"/>
    <col min="774" max="775" width="3.375" style="6" customWidth="1"/>
    <col min="776" max="776" width="8.75" style="6" customWidth="1"/>
    <col min="777" max="778" width="6.375" style="6" customWidth="1"/>
    <col min="779" max="779" width="8" style="6" customWidth="1"/>
    <col min="780" max="780" width="7.875" style="6" customWidth="1"/>
    <col min="781" max="781" width="7.625" style="6" customWidth="1"/>
    <col min="782" max="782" width="7.25" style="6" customWidth="1"/>
    <col min="783" max="783" width="8.25" style="6" customWidth="1"/>
    <col min="784" max="784" width="8" style="6" customWidth="1"/>
    <col min="785" max="785" width="7.875" style="6" customWidth="1"/>
    <col min="786" max="786" width="7.375" style="6" customWidth="1"/>
    <col min="787" max="787" width="7.25" style="6" customWidth="1"/>
    <col min="788" max="788" width="8" style="6" customWidth="1"/>
    <col min="789" max="789" width="8.625" style="6" customWidth="1"/>
    <col min="790" max="790" width="8.125" style="6" customWidth="1"/>
    <col min="791" max="791" width="9.375" style="6" customWidth="1"/>
    <col min="792" max="792" width="9" style="6"/>
    <col min="793" max="793" width="2.625" style="6" customWidth="1"/>
    <col min="794" max="1024" width="9" style="6"/>
    <col min="1025" max="1025" width="0.75" style="6" customWidth="1"/>
    <col min="1026" max="1026" width="4.375" style="6" customWidth="1"/>
    <col min="1027" max="1027" width="2.75" style="6" customWidth="1"/>
    <col min="1028" max="1029" width="4.75" style="6" customWidth="1"/>
    <col min="1030" max="1031" width="3.375" style="6" customWidth="1"/>
    <col min="1032" max="1032" width="8.75" style="6" customWidth="1"/>
    <col min="1033" max="1034" width="6.375" style="6" customWidth="1"/>
    <col min="1035" max="1035" width="8" style="6" customWidth="1"/>
    <col min="1036" max="1036" width="7.875" style="6" customWidth="1"/>
    <col min="1037" max="1037" width="7.625" style="6" customWidth="1"/>
    <col min="1038" max="1038" width="7.25" style="6" customWidth="1"/>
    <col min="1039" max="1039" width="8.25" style="6" customWidth="1"/>
    <col min="1040" max="1040" width="8" style="6" customWidth="1"/>
    <col min="1041" max="1041" width="7.875" style="6" customWidth="1"/>
    <col min="1042" max="1042" width="7.375" style="6" customWidth="1"/>
    <col min="1043" max="1043" width="7.25" style="6" customWidth="1"/>
    <col min="1044" max="1044" width="8" style="6" customWidth="1"/>
    <col min="1045" max="1045" width="8.625" style="6" customWidth="1"/>
    <col min="1046" max="1046" width="8.125" style="6" customWidth="1"/>
    <col min="1047" max="1047" width="9.375" style="6" customWidth="1"/>
    <col min="1048" max="1048" width="9" style="6"/>
    <col min="1049" max="1049" width="2.625" style="6" customWidth="1"/>
    <col min="1050" max="1280" width="9" style="6"/>
    <col min="1281" max="1281" width="0.75" style="6" customWidth="1"/>
    <col min="1282" max="1282" width="4.375" style="6" customWidth="1"/>
    <col min="1283" max="1283" width="2.75" style="6" customWidth="1"/>
    <col min="1284" max="1285" width="4.75" style="6" customWidth="1"/>
    <col min="1286" max="1287" width="3.375" style="6" customWidth="1"/>
    <col min="1288" max="1288" width="8.75" style="6" customWidth="1"/>
    <col min="1289" max="1290" width="6.375" style="6" customWidth="1"/>
    <col min="1291" max="1291" width="8" style="6" customWidth="1"/>
    <col min="1292" max="1292" width="7.875" style="6" customWidth="1"/>
    <col min="1293" max="1293" width="7.625" style="6" customWidth="1"/>
    <col min="1294" max="1294" width="7.25" style="6" customWidth="1"/>
    <col min="1295" max="1295" width="8.25" style="6" customWidth="1"/>
    <col min="1296" max="1296" width="8" style="6" customWidth="1"/>
    <col min="1297" max="1297" width="7.875" style="6" customWidth="1"/>
    <col min="1298" max="1298" width="7.375" style="6" customWidth="1"/>
    <col min="1299" max="1299" width="7.25" style="6" customWidth="1"/>
    <col min="1300" max="1300" width="8" style="6" customWidth="1"/>
    <col min="1301" max="1301" width="8.625" style="6" customWidth="1"/>
    <col min="1302" max="1302" width="8.125" style="6" customWidth="1"/>
    <col min="1303" max="1303" width="9.375" style="6" customWidth="1"/>
    <col min="1304" max="1304" width="9" style="6"/>
    <col min="1305" max="1305" width="2.625" style="6" customWidth="1"/>
    <col min="1306" max="1536" width="9" style="6"/>
    <col min="1537" max="1537" width="0.75" style="6" customWidth="1"/>
    <col min="1538" max="1538" width="4.375" style="6" customWidth="1"/>
    <col min="1539" max="1539" width="2.75" style="6" customWidth="1"/>
    <col min="1540" max="1541" width="4.75" style="6" customWidth="1"/>
    <col min="1542" max="1543" width="3.375" style="6" customWidth="1"/>
    <col min="1544" max="1544" width="8.75" style="6" customWidth="1"/>
    <col min="1545" max="1546" width="6.375" style="6" customWidth="1"/>
    <col min="1547" max="1547" width="8" style="6" customWidth="1"/>
    <col min="1548" max="1548" width="7.875" style="6" customWidth="1"/>
    <col min="1549" max="1549" width="7.625" style="6" customWidth="1"/>
    <col min="1550" max="1550" width="7.25" style="6" customWidth="1"/>
    <col min="1551" max="1551" width="8.25" style="6" customWidth="1"/>
    <col min="1552" max="1552" width="8" style="6" customWidth="1"/>
    <col min="1553" max="1553" width="7.875" style="6" customWidth="1"/>
    <col min="1554" max="1554" width="7.375" style="6" customWidth="1"/>
    <col min="1555" max="1555" width="7.25" style="6" customWidth="1"/>
    <col min="1556" max="1556" width="8" style="6" customWidth="1"/>
    <col min="1557" max="1557" width="8.625" style="6" customWidth="1"/>
    <col min="1558" max="1558" width="8.125" style="6" customWidth="1"/>
    <col min="1559" max="1559" width="9.375" style="6" customWidth="1"/>
    <col min="1560" max="1560" width="9" style="6"/>
    <col min="1561" max="1561" width="2.625" style="6" customWidth="1"/>
    <col min="1562" max="1792" width="9" style="6"/>
    <col min="1793" max="1793" width="0.75" style="6" customWidth="1"/>
    <col min="1794" max="1794" width="4.375" style="6" customWidth="1"/>
    <col min="1795" max="1795" width="2.75" style="6" customWidth="1"/>
    <col min="1796" max="1797" width="4.75" style="6" customWidth="1"/>
    <col min="1798" max="1799" width="3.375" style="6" customWidth="1"/>
    <col min="1800" max="1800" width="8.75" style="6" customWidth="1"/>
    <col min="1801" max="1802" width="6.375" style="6" customWidth="1"/>
    <col min="1803" max="1803" width="8" style="6" customWidth="1"/>
    <col min="1804" max="1804" width="7.875" style="6" customWidth="1"/>
    <col min="1805" max="1805" width="7.625" style="6" customWidth="1"/>
    <col min="1806" max="1806" width="7.25" style="6" customWidth="1"/>
    <col min="1807" max="1807" width="8.25" style="6" customWidth="1"/>
    <col min="1808" max="1808" width="8" style="6" customWidth="1"/>
    <col min="1809" max="1809" width="7.875" style="6" customWidth="1"/>
    <col min="1810" max="1810" width="7.375" style="6" customWidth="1"/>
    <col min="1811" max="1811" width="7.25" style="6" customWidth="1"/>
    <col min="1812" max="1812" width="8" style="6" customWidth="1"/>
    <col min="1813" max="1813" width="8.625" style="6" customWidth="1"/>
    <col min="1814" max="1814" width="8.125" style="6" customWidth="1"/>
    <col min="1815" max="1815" width="9.375" style="6" customWidth="1"/>
    <col min="1816" max="1816" width="9" style="6"/>
    <col min="1817" max="1817" width="2.625" style="6" customWidth="1"/>
    <col min="1818" max="2048" width="9" style="6"/>
    <col min="2049" max="2049" width="0.75" style="6" customWidth="1"/>
    <col min="2050" max="2050" width="4.375" style="6" customWidth="1"/>
    <col min="2051" max="2051" width="2.75" style="6" customWidth="1"/>
    <col min="2052" max="2053" width="4.75" style="6" customWidth="1"/>
    <col min="2054" max="2055" width="3.375" style="6" customWidth="1"/>
    <col min="2056" max="2056" width="8.75" style="6" customWidth="1"/>
    <col min="2057" max="2058" width="6.375" style="6" customWidth="1"/>
    <col min="2059" max="2059" width="8" style="6" customWidth="1"/>
    <col min="2060" max="2060" width="7.875" style="6" customWidth="1"/>
    <col min="2061" max="2061" width="7.625" style="6" customWidth="1"/>
    <col min="2062" max="2062" width="7.25" style="6" customWidth="1"/>
    <col min="2063" max="2063" width="8.25" style="6" customWidth="1"/>
    <col min="2064" max="2064" width="8" style="6" customWidth="1"/>
    <col min="2065" max="2065" width="7.875" style="6" customWidth="1"/>
    <col min="2066" max="2066" width="7.375" style="6" customWidth="1"/>
    <col min="2067" max="2067" width="7.25" style="6" customWidth="1"/>
    <col min="2068" max="2068" width="8" style="6" customWidth="1"/>
    <col min="2069" max="2069" width="8.625" style="6" customWidth="1"/>
    <col min="2070" max="2070" width="8.125" style="6" customWidth="1"/>
    <col min="2071" max="2071" width="9.375" style="6" customWidth="1"/>
    <col min="2072" max="2072" width="9" style="6"/>
    <col min="2073" max="2073" width="2.625" style="6" customWidth="1"/>
    <col min="2074" max="2304" width="9" style="6"/>
    <col min="2305" max="2305" width="0.75" style="6" customWidth="1"/>
    <col min="2306" max="2306" width="4.375" style="6" customWidth="1"/>
    <col min="2307" max="2307" width="2.75" style="6" customWidth="1"/>
    <col min="2308" max="2309" width="4.75" style="6" customWidth="1"/>
    <col min="2310" max="2311" width="3.375" style="6" customWidth="1"/>
    <col min="2312" max="2312" width="8.75" style="6" customWidth="1"/>
    <col min="2313" max="2314" width="6.375" style="6" customWidth="1"/>
    <col min="2315" max="2315" width="8" style="6" customWidth="1"/>
    <col min="2316" max="2316" width="7.875" style="6" customWidth="1"/>
    <col min="2317" max="2317" width="7.625" style="6" customWidth="1"/>
    <col min="2318" max="2318" width="7.25" style="6" customWidth="1"/>
    <col min="2319" max="2319" width="8.25" style="6" customWidth="1"/>
    <col min="2320" max="2320" width="8" style="6" customWidth="1"/>
    <col min="2321" max="2321" width="7.875" style="6" customWidth="1"/>
    <col min="2322" max="2322" width="7.375" style="6" customWidth="1"/>
    <col min="2323" max="2323" width="7.25" style="6" customWidth="1"/>
    <col min="2324" max="2324" width="8" style="6" customWidth="1"/>
    <col min="2325" max="2325" width="8.625" style="6" customWidth="1"/>
    <col min="2326" max="2326" width="8.125" style="6" customWidth="1"/>
    <col min="2327" max="2327" width="9.375" style="6" customWidth="1"/>
    <col min="2328" max="2328" width="9" style="6"/>
    <col min="2329" max="2329" width="2.625" style="6" customWidth="1"/>
    <col min="2330" max="2560" width="9" style="6"/>
    <col min="2561" max="2561" width="0.75" style="6" customWidth="1"/>
    <col min="2562" max="2562" width="4.375" style="6" customWidth="1"/>
    <col min="2563" max="2563" width="2.75" style="6" customWidth="1"/>
    <col min="2564" max="2565" width="4.75" style="6" customWidth="1"/>
    <col min="2566" max="2567" width="3.375" style="6" customWidth="1"/>
    <col min="2568" max="2568" width="8.75" style="6" customWidth="1"/>
    <col min="2569" max="2570" width="6.375" style="6" customWidth="1"/>
    <col min="2571" max="2571" width="8" style="6" customWidth="1"/>
    <col min="2572" max="2572" width="7.875" style="6" customWidth="1"/>
    <col min="2573" max="2573" width="7.625" style="6" customWidth="1"/>
    <col min="2574" max="2574" width="7.25" style="6" customWidth="1"/>
    <col min="2575" max="2575" width="8.25" style="6" customWidth="1"/>
    <col min="2576" max="2576" width="8" style="6" customWidth="1"/>
    <col min="2577" max="2577" width="7.875" style="6" customWidth="1"/>
    <col min="2578" max="2578" width="7.375" style="6" customWidth="1"/>
    <col min="2579" max="2579" width="7.25" style="6" customWidth="1"/>
    <col min="2580" max="2580" width="8" style="6" customWidth="1"/>
    <col min="2581" max="2581" width="8.625" style="6" customWidth="1"/>
    <col min="2582" max="2582" width="8.125" style="6" customWidth="1"/>
    <col min="2583" max="2583" width="9.375" style="6" customWidth="1"/>
    <col min="2584" max="2584" width="9" style="6"/>
    <col min="2585" max="2585" width="2.625" style="6" customWidth="1"/>
    <col min="2586" max="2816" width="9" style="6"/>
    <col min="2817" max="2817" width="0.75" style="6" customWidth="1"/>
    <col min="2818" max="2818" width="4.375" style="6" customWidth="1"/>
    <col min="2819" max="2819" width="2.75" style="6" customWidth="1"/>
    <col min="2820" max="2821" width="4.75" style="6" customWidth="1"/>
    <col min="2822" max="2823" width="3.375" style="6" customWidth="1"/>
    <col min="2824" max="2824" width="8.75" style="6" customWidth="1"/>
    <col min="2825" max="2826" width="6.375" style="6" customWidth="1"/>
    <col min="2827" max="2827" width="8" style="6" customWidth="1"/>
    <col min="2828" max="2828" width="7.875" style="6" customWidth="1"/>
    <col min="2829" max="2829" width="7.625" style="6" customWidth="1"/>
    <col min="2830" max="2830" width="7.25" style="6" customWidth="1"/>
    <col min="2831" max="2831" width="8.25" style="6" customWidth="1"/>
    <col min="2832" max="2832" width="8" style="6" customWidth="1"/>
    <col min="2833" max="2833" width="7.875" style="6" customWidth="1"/>
    <col min="2834" max="2834" width="7.375" style="6" customWidth="1"/>
    <col min="2835" max="2835" width="7.25" style="6" customWidth="1"/>
    <col min="2836" max="2836" width="8" style="6" customWidth="1"/>
    <col min="2837" max="2837" width="8.625" style="6" customWidth="1"/>
    <col min="2838" max="2838" width="8.125" style="6" customWidth="1"/>
    <col min="2839" max="2839" width="9.375" style="6" customWidth="1"/>
    <col min="2840" max="2840" width="9" style="6"/>
    <col min="2841" max="2841" width="2.625" style="6" customWidth="1"/>
    <col min="2842" max="3072" width="9" style="6"/>
    <col min="3073" max="3073" width="0.75" style="6" customWidth="1"/>
    <col min="3074" max="3074" width="4.375" style="6" customWidth="1"/>
    <col min="3075" max="3075" width="2.75" style="6" customWidth="1"/>
    <col min="3076" max="3077" width="4.75" style="6" customWidth="1"/>
    <col min="3078" max="3079" width="3.375" style="6" customWidth="1"/>
    <col min="3080" max="3080" width="8.75" style="6" customWidth="1"/>
    <col min="3081" max="3082" width="6.375" style="6" customWidth="1"/>
    <col min="3083" max="3083" width="8" style="6" customWidth="1"/>
    <col min="3084" max="3084" width="7.875" style="6" customWidth="1"/>
    <col min="3085" max="3085" width="7.625" style="6" customWidth="1"/>
    <col min="3086" max="3086" width="7.25" style="6" customWidth="1"/>
    <col min="3087" max="3087" width="8.25" style="6" customWidth="1"/>
    <col min="3088" max="3088" width="8" style="6" customWidth="1"/>
    <col min="3089" max="3089" width="7.875" style="6" customWidth="1"/>
    <col min="3090" max="3090" width="7.375" style="6" customWidth="1"/>
    <col min="3091" max="3091" width="7.25" style="6" customWidth="1"/>
    <col min="3092" max="3092" width="8" style="6" customWidth="1"/>
    <col min="3093" max="3093" width="8.625" style="6" customWidth="1"/>
    <col min="3094" max="3094" width="8.125" style="6" customWidth="1"/>
    <col min="3095" max="3095" width="9.375" style="6" customWidth="1"/>
    <col min="3096" max="3096" width="9" style="6"/>
    <col min="3097" max="3097" width="2.625" style="6" customWidth="1"/>
    <col min="3098" max="3328" width="9" style="6"/>
    <col min="3329" max="3329" width="0.75" style="6" customWidth="1"/>
    <col min="3330" max="3330" width="4.375" style="6" customWidth="1"/>
    <col min="3331" max="3331" width="2.75" style="6" customWidth="1"/>
    <col min="3332" max="3333" width="4.75" style="6" customWidth="1"/>
    <col min="3334" max="3335" width="3.375" style="6" customWidth="1"/>
    <col min="3336" max="3336" width="8.75" style="6" customWidth="1"/>
    <col min="3337" max="3338" width="6.375" style="6" customWidth="1"/>
    <col min="3339" max="3339" width="8" style="6" customWidth="1"/>
    <col min="3340" max="3340" width="7.875" style="6" customWidth="1"/>
    <col min="3341" max="3341" width="7.625" style="6" customWidth="1"/>
    <col min="3342" max="3342" width="7.25" style="6" customWidth="1"/>
    <col min="3343" max="3343" width="8.25" style="6" customWidth="1"/>
    <col min="3344" max="3344" width="8" style="6" customWidth="1"/>
    <col min="3345" max="3345" width="7.875" style="6" customWidth="1"/>
    <col min="3346" max="3346" width="7.375" style="6" customWidth="1"/>
    <col min="3347" max="3347" width="7.25" style="6" customWidth="1"/>
    <col min="3348" max="3348" width="8" style="6" customWidth="1"/>
    <col min="3349" max="3349" width="8.625" style="6" customWidth="1"/>
    <col min="3350" max="3350" width="8.125" style="6" customWidth="1"/>
    <col min="3351" max="3351" width="9.375" style="6" customWidth="1"/>
    <col min="3352" max="3352" width="9" style="6"/>
    <col min="3353" max="3353" width="2.625" style="6" customWidth="1"/>
    <col min="3354" max="3584" width="9" style="6"/>
    <col min="3585" max="3585" width="0.75" style="6" customWidth="1"/>
    <col min="3586" max="3586" width="4.375" style="6" customWidth="1"/>
    <col min="3587" max="3587" width="2.75" style="6" customWidth="1"/>
    <col min="3588" max="3589" width="4.75" style="6" customWidth="1"/>
    <col min="3590" max="3591" width="3.375" style="6" customWidth="1"/>
    <col min="3592" max="3592" width="8.75" style="6" customWidth="1"/>
    <col min="3593" max="3594" width="6.375" style="6" customWidth="1"/>
    <col min="3595" max="3595" width="8" style="6" customWidth="1"/>
    <col min="3596" max="3596" width="7.875" style="6" customWidth="1"/>
    <col min="3597" max="3597" width="7.625" style="6" customWidth="1"/>
    <col min="3598" max="3598" width="7.25" style="6" customWidth="1"/>
    <col min="3599" max="3599" width="8.25" style="6" customWidth="1"/>
    <col min="3600" max="3600" width="8" style="6" customWidth="1"/>
    <col min="3601" max="3601" width="7.875" style="6" customWidth="1"/>
    <col min="3602" max="3602" width="7.375" style="6" customWidth="1"/>
    <col min="3603" max="3603" width="7.25" style="6" customWidth="1"/>
    <col min="3604" max="3604" width="8" style="6" customWidth="1"/>
    <col min="3605" max="3605" width="8.625" style="6" customWidth="1"/>
    <col min="3606" max="3606" width="8.125" style="6" customWidth="1"/>
    <col min="3607" max="3607" width="9.375" style="6" customWidth="1"/>
    <col min="3608" max="3608" width="9" style="6"/>
    <col min="3609" max="3609" width="2.625" style="6" customWidth="1"/>
    <col min="3610" max="3840" width="9" style="6"/>
    <col min="3841" max="3841" width="0.75" style="6" customWidth="1"/>
    <col min="3842" max="3842" width="4.375" style="6" customWidth="1"/>
    <col min="3843" max="3843" width="2.75" style="6" customWidth="1"/>
    <col min="3844" max="3845" width="4.75" style="6" customWidth="1"/>
    <col min="3846" max="3847" width="3.375" style="6" customWidth="1"/>
    <col min="3848" max="3848" width="8.75" style="6" customWidth="1"/>
    <col min="3849" max="3850" width="6.375" style="6" customWidth="1"/>
    <col min="3851" max="3851" width="8" style="6" customWidth="1"/>
    <col min="3852" max="3852" width="7.875" style="6" customWidth="1"/>
    <col min="3853" max="3853" width="7.625" style="6" customWidth="1"/>
    <col min="3854" max="3854" width="7.25" style="6" customWidth="1"/>
    <col min="3855" max="3855" width="8.25" style="6" customWidth="1"/>
    <col min="3856" max="3856" width="8" style="6" customWidth="1"/>
    <col min="3857" max="3857" width="7.875" style="6" customWidth="1"/>
    <col min="3858" max="3858" width="7.375" style="6" customWidth="1"/>
    <col min="3859" max="3859" width="7.25" style="6" customWidth="1"/>
    <col min="3860" max="3860" width="8" style="6" customWidth="1"/>
    <col min="3861" max="3861" width="8.625" style="6" customWidth="1"/>
    <col min="3862" max="3862" width="8.125" style="6" customWidth="1"/>
    <col min="3863" max="3863" width="9.375" style="6" customWidth="1"/>
    <col min="3864" max="3864" width="9" style="6"/>
    <col min="3865" max="3865" width="2.625" style="6" customWidth="1"/>
    <col min="3866" max="4096" width="9" style="6"/>
    <col min="4097" max="4097" width="0.75" style="6" customWidth="1"/>
    <col min="4098" max="4098" width="4.375" style="6" customWidth="1"/>
    <col min="4099" max="4099" width="2.75" style="6" customWidth="1"/>
    <col min="4100" max="4101" width="4.75" style="6" customWidth="1"/>
    <col min="4102" max="4103" width="3.375" style="6" customWidth="1"/>
    <col min="4104" max="4104" width="8.75" style="6" customWidth="1"/>
    <col min="4105" max="4106" width="6.375" style="6" customWidth="1"/>
    <col min="4107" max="4107" width="8" style="6" customWidth="1"/>
    <col min="4108" max="4108" width="7.875" style="6" customWidth="1"/>
    <col min="4109" max="4109" width="7.625" style="6" customWidth="1"/>
    <col min="4110" max="4110" width="7.25" style="6" customWidth="1"/>
    <col min="4111" max="4111" width="8.25" style="6" customWidth="1"/>
    <col min="4112" max="4112" width="8" style="6" customWidth="1"/>
    <col min="4113" max="4113" width="7.875" style="6" customWidth="1"/>
    <col min="4114" max="4114" width="7.375" style="6" customWidth="1"/>
    <col min="4115" max="4115" width="7.25" style="6" customWidth="1"/>
    <col min="4116" max="4116" width="8" style="6" customWidth="1"/>
    <col min="4117" max="4117" width="8.625" style="6" customWidth="1"/>
    <col min="4118" max="4118" width="8.125" style="6" customWidth="1"/>
    <col min="4119" max="4119" width="9.375" style="6" customWidth="1"/>
    <col min="4120" max="4120" width="9" style="6"/>
    <col min="4121" max="4121" width="2.625" style="6" customWidth="1"/>
    <col min="4122" max="4352" width="9" style="6"/>
    <col min="4353" max="4353" width="0.75" style="6" customWidth="1"/>
    <col min="4354" max="4354" width="4.375" style="6" customWidth="1"/>
    <col min="4355" max="4355" width="2.75" style="6" customWidth="1"/>
    <col min="4356" max="4357" width="4.75" style="6" customWidth="1"/>
    <col min="4358" max="4359" width="3.375" style="6" customWidth="1"/>
    <col min="4360" max="4360" width="8.75" style="6" customWidth="1"/>
    <col min="4361" max="4362" width="6.375" style="6" customWidth="1"/>
    <col min="4363" max="4363" width="8" style="6" customWidth="1"/>
    <col min="4364" max="4364" width="7.875" style="6" customWidth="1"/>
    <col min="4365" max="4365" width="7.625" style="6" customWidth="1"/>
    <col min="4366" max="4366" width="7.25" style="6" customWidth="1"/>
    <col min="4367" max="4367" width="8.25" style="6" customWidth="1"/>
    <col min="4368" max="4368" width="8" style="6" customWidth="1"/>
    <col min="4369" max="4369" width="7.875" style="6" customWidth="1"/>
    <col min="4370" max="4370" width="7.375" style="6" customWidth="1"/>
    <col min="4371" max="4371" width="7.25" style="6" customWidth="1"/>
    <col min="4372" max="4372" width="8" style="6" customWidth="1"/>
    <col min="4373" max="4373" width="8.625" style="6" customWidth="1"/>
    <col min="4374" max="4374" width="8.125" style="6" customWidth="1"/>
    <col min="4375" max="4375" width="9.375" style="6" customWidth="1"/>
    <col min="4376" max="4376" width="9" style="6"/>
    <col min="4377" max="4377" width="2.625" style="6" customWidth="1"/>
    <col min="4378" max="4608" width="9" style="6"/>
    <col min="4609" max="4609" width="0.75" style="6" customWidth="1"/>
    <col min="4610" max="4610" width="4.375" style="6" customWidth="1"/>
    <col min="4611" max="4611" width="2.75" style="6" customWidth="1"/>
    <col min="4612" max="4613" width="4.75" style="6" customWidth="1"/>
    <col min="4614" max="4615" width="3.375" style="6" customWidth="1"/>
    <col min="4616" max="4616" width="8.75" style="6" customWidth="1"/>
    <col min="4617" max="4618" width="6.375" style="6" customWidth="1"/>
    <col min="4619" max="4619" width="8" style="6" customWidth="1"/>
    <col min="4620" max="4620" width="7.875" style="6" customWidth="1"/>
    <col min="4621" max="4621" width="7.625" style="6" customWidth="1"/>
    <col min="4622" max="4622" width="7.25" style="6" customWidth="1"/>
    <col min="4623" max="4623" width="8.25" style="6" customWidth="1"/>
    <col min="4624" max="4624" width="8" style="6" customWidth="1"/>
    <col min="4625" max="4625" width="7.875" style="6" customWidth="1"/>
    <col min="4626" max="4626" width="7.375" style="6" customWidth="1"/>
    <col min="4627" max="4627" width="7.25" style="6" customWidth="1"/>
    <col min="4628" max="4628" width="8" style="6" customWidth="1"/>
    <col min="4629" max="4629" width="8.625" style="6" customWidth="1"/>
    <col min="4630" max="4630" width="8.125" style="6" customWidth="1"/>
    <col min="4631" max="4631" width="9.375" style="6" customWidth="1"/>
    <col min="4632" max="4632" width="9" style="6"/>
    <col min="4633" max="4633" width="2.625" style="6" customWidth="1"/>
    <col min="4634" max="4864" width="9" style="6"/>
    <col min="4865" max="4865" width="0.75" style="6" customWidth="1"/>
    <col min="4866" max="4866" width="4.375" style="6" customWidth="1"/>
    <col min="4867" max="4867" width="2.75" style="6" customWidth="1"/>
    <col min="4868" max="4869" width="4.75" style="6" customWidth="1"/>
    <col min="4870" max="4871" width="3.375" style="6" customWidth="1"/>
    <col min="4872" max="4872" width="8.75" style="6" customWidth="1"/>
    <col min="4873" max="4874" width="6.375" style="6" customWidth="1"/>
    <col min="4875" max="4875" width="8" style="6" customWidth="1"/>
    <col min="4876" max="4876" width="7.875" style="6" customWidth="1"/>
    <col min="4877" max="4877" width="7.625" style="6" customWidth="1"/>
    <col min="4878" max="4878" width="7.25" style="6" customWidth="1"/>
    <col min="4879" max="4879" width="8.25" style="6" customWidth="1"/>
    <col min="4880" max="4880" width="8" style="6" customWidth="1"/>
    <col min="4881" max="4881" width="7.875" style="6" customWidth="1"/>
    <col min="4882" max="4882" width="7.375" style="6" customWidth="1"/>
    <col min="4883" max="4883" width="7.25" style="6" customWidth="1"/>
    <col min="4884" max="4884" width="8" style="6" customWidth="1"/>
    <col min="4885" max="4885" width="8.625" style="6" customWidth="1"/>
    <col min="4886" max="4886" width="8.125" style="6" customWidth="1"/>
    <col min="4887" max="4887" width="9.375" style="6" customWidth="1"/>
    <col min="4888" max="4888" width="9" style="6"/>
    <col min="4889" max="4889" width="2.625" style="6" customWidth="1"/>
    <col min="4890" max="5120" width="9" style="6"/>
    <col min="5121" max="5121" width="0.75" style="6" customWidth="1"/>
    <col min="5122" max="5122" width="4.375" style="6" customWidth="1"/>
    <col min="5123" max="5123" width="2.75" style="6" customWidth="1"/>
    <col min="5124" max="5125" width="4.75" style="6" customWidth="1"/>
    <col min="5126" max="5127" width="3.375" style="6" customWidth="1"/>
    <col min="5128" max="5128" width="8.75" style="6" customWidth="1"/>
    <col min="5129" max="5130" width="6.375" style="6" customWidth="1"/>
    <col min="5131" max="5131" width="8" style="6" customWidth="1"/>
    <col min="5132" max="5132" width="7.875" style="6" customWidth="1"/>
    <col min="5133" max="5133" width="7.625" style="6" customWidth="1"/>
    <col min="5134" max="5134" width="7.25" style="6" customWidth="1"/>
    <col min="5135" max="5135" width="8.25" style="6" customWidth="1"/>
    <col min="5136" max="5136" width="8" style="6" customWidth="1"/>
    <col min="5137" max="5137" width="7.875" style="6" customWidth="1"/>
    <col min="5138" max="5138" width="7.375" style="6" customWidth="1"/>
    <col min="5139" max="5139" width="7.25" style="6" customWidth="1"/>
    <col min="5140" max="5140" width="8" style="6" customWidth="1"/>
    <col min="5141" max="5141" width="8.625" style="6" customWidth="1"/>
    <col min="5142" max="5142" width="8.125" style="6" customWidth="1"/>
    <col min="5143" max="5143" width="9.375" style="6" customWidth="1"/>
    <col min="5144" max="5144" width="9" style="6"/>
    <col min="5145" max="5145" width="2.625" style="6" customWidth="1"/>
    <col min="5146" max="5376" width="9" style="6"/>
    <col min="5377" max="5377" width="0.75" style="6" customWidth="1"/>
    <col min="5378" max="5378" width="4.375" style="6" customWidth="1"/>
    <col min="5379" max="5379" width="2.75" style="6" customWidth="1"/>
    <col min="5380" max="5381" width="4.75" style="6" customWidth="1"/>
    <col min="5382" max="5383" width="3.375" style="6" customWidth="1"/>
    <col min="5384" max="5384" width="8.75" style="6" customWidth="1"/>
    <col min="5385" max="5386" width="6.375" style="6" customWidth="1"/>
    <col min="5387" max="5387" width="8" style="6" customWidth="1"/>
    <col min="5388" max="5388" width="7.875" style="6" customWidth="1"/>
    <col min="5389" max="5389" width="7.625" style="6" customWidth="1"/>
    <col min="5390" max="5390" width="7.25" style="6" customWidth="1"/>
    <col min="5391" max="5391" width="8.25" style="6" customWidth="1"/>
    <col min="5392" max="5392" width="8" style="6" customWidth="1"/>
    <col min="5393" max="5393" width="7.875" style="6" customWidth="1"/>
    <col min="5394" max="5394" width="7.375" style="6" customWidth="1"/>
    <col min="5395" max="5395" width="7.25" style="6" customWidth="1"/>
    <col min="5396" max="5396" width="8" style="6" customWidth="1"/>
    <col min="5397" max="5397" width="8.625" style="6" customWidth="1"/>
    <col min="5398" max="5398" width="8.125" style="6" customWidth="1"/>
    <col min="5399" max="5399" width="9.375" style="6" customWidth="1"/>
    <col min="5400" max="5400" width="9" style="6"/>
    <col min="5401" max="5401" width="2.625" style="6" customWidth="1"/>
    <col min="5402" max="5632" width="9" style="6"/>
    <col min="5633" max="5633" width="0.75" style="6" customWidth="1"/>
    <col min="5634" max="5634" width="4.375" style="6" customWidth="1"/>
    <col min="5635" max="5635" width="2.75" style="6" customWidth="1"/>
    <col min="5636" max="5637" width="4.75" style="6" customWidth="1"/>
    <col min="5638" max="5639" width="3.375" style="6" customWidth="1"/>
    <col min="5640" max="5640" width="8.75" style="6" customWidth="1"/>
    <col min="5641" max="5642" width="6.375" style="6" customWidth="1"/>
    <col min="5643" max="5643" width="8" style="6" customWidth="1"/>
    <col min="5644" max="5644" width="7.875" style="6" customWidth="1"/>
    <col min="5645" max="5645" width="7.625" style="6" customWidth="1"/>
    <col min="5646" max="5646" width="7.25" style="6" customWidth="1"/>
    <col min="5647" max="5647" width="8.25" style="6" customWidth="1"/>
    <col min="5648" max="5648" width="8" style="6" customWidth="1"/>
    <col min="5649" max="5649" width="7.875" style="6" customWidth="1"/>
    <col min="5650" max="5650" width="7.375" style="6" customWidth="1"/>
    <col min="5651" max="5651" width="7.25" style="6" customWidth="1"/>
    <col min="5652" max="5652" width="8" style="6" customWidth="1"/>
    <col min="5653" max="5653" width="8.625" style="6" customWidth="1"/>
    <col min="5654" max="5654" width="8.125" style="6" customWidth="1"/>
    <col min="5655" max="5655" width="9.375" style="6" customWidth="1"/>
    <col min="5656" max="5656" width="9" style="6"/>
    <col min="5657" max="5657" width="2.625" style="6" customWidth="1"/>
    <col min="5658" max="5888" width="9" style="6"/>
    <col min="5889" max="5889" width="0.75" style="6" customWidth="1"/>
    <col min="5890" max="5890" width="4.375" style="6" customWidth="1"/>
    <col min="5891" max="5891" width="2.75" style="6" customWidth="1"/>
    <col min="5892" max="5893" width="4.75" style="6" customWidth="1"/>
    <col min="5894" max="5895" width="3.375" style="6" customWidth="1"/>
    <col min="5896" max="5896" width="8.75" style="6" customWidth="1"/>
    <col min="5897" max="5898" width="6.375" style="6" customWidth="1"/>
    <col min="5899" max="5899" width="8" style="6" customWidth="1"/>
    <col min="5900" max="5900" width="7.875" style="6" customWidth="1"/>
    <col min="5901" max="5901" width="7.625" style="6" customWidth="1"/>
    <col min="5902" max="5902" width="7.25" style="6" customWidth="1"/>
    <col min="5903" max="5903" width="8.25" style="6" customWidth="1"/>
    <col min="5904" max="5904" width="8" style="6" customWidth="1"/>
    <col min="5905" max="5905" width="7.875" style="6" customWidth="1"/>
    <col min="5906" max="5906" width="7.375" style="6" customWidth="1"/>
    <col min="5907" max="5907" width="7.25" style="6" customWidth="1"/>
    <col min="5908" max="5908" width="8" style="6" customWidth="1"/>
    <col min="5909" max="5909" width="8.625" style="6" customWidth="1"/>
    <col min="5910" max="5910" width="8.125" style="6" customWidth="1"/>
    <col min="5911" max="5911" width="9.375" style="6" customWidth="1"/>
    <col min="5912" max="5912" width="9" style="6"/>
    <col min="5913" max="5913" width="2.625" style="6" customWidth="1"/>
    <col min="5914" max="6144" width="9" style="6"/>
    <col min="6145" max="6145" width="0.75" style="6" customWidth="1"/>
    <col min="6146" max="6146" width="4.375" style="6" customWidth="1"/>
    <col min="6147" max="6147" width="2.75" style="6" customWidth="1"/>
    <col min="6148" max="6149" width="4.75" style="6" customWidth="1"/>
    <col min="6150" max="6151" width="3.375" style="6" customWidth="1"/>
    <col min="6152" max="6152" width="8.75" style="6" customWidth="1"/>
    <col min="6153" max="6154" width="6.375" style="6" customWidth="1"/>
    <col min="6155" max="6155" width="8" style="6" customWidth="1"/>
    <col min="6156" max="6156" width="7.875" style="6" customWidth="1"/>
    <col min="6157" max="6157" width="7.625" style="6" customWidth="1"/>
    <col min="6158" max="6158" width="7.25" style="6" customWidth="1"/>
    <col min="6159" max="6159" width="8.25" style="6" customWidth="1"/>
    <col min="6160" max="6160" width="8" style="6" customWidth="1"/>
    <col min="6161" max="6161" width="7.875" style="6" customWidth="1"/>
    <col min="6162" max="6162" width="7.375" style="6" customWidth="1"/>
    <col min="6163" max="6163" width="7.25" style="6" customWidth="1"/>
    <col min="6164" max="6164" width="8" style="6" customWidth="1"/>
    <col min="6165" max="6165" width="8.625" style="6" customWidth="1"/>
    <col min="6166" max="6166" width="8.125" style="6" customWidth="1"/>
    <col min="6167" max="6167" width="9.375" style="6" customWidth="1"/>
    <col min="6168" max="6168" width="9" style="6"/>
    <col min="6169" max="6169" width="2.625" style="6" customWidth="1"/>
    <col min="6170" max="6400" width="9" style="6"/>
    <col min="6401" max="6401" width="0.75" style="6" customWidth="1"/>
    <col min="6402" max="6402" width="4.375" style="6" customWidth="1"/>
    <col min="6403" max="6403" width="2.75" style="6" customWidth="1"/>
    <col min="6404" max="6405" width="4.75" style="6" customWidth="1"/>
    <col min="6406" max="6407" width="3.375" style="6" customWidth="1"/>
    <col min="6408" max="6408" width="8.75" style="6" customWidth="1"/>
    <col min="6409" max="6410" width="6.375" style="6" customWidth="1"/>
    <col min="6411" max="6411" width="8" style="6" customWidth="1"/>
    <col min="6412" max="6412" width="7.875" style="6" customWidth="1"/>
    <col min="6413" max="6413" width="7.625" style="6" customWidth="1"/>
    <col min="6414" max="6414" width="7.25" style="6" customWidth="1"/>
    <col min="6415" max="6415" width="8.25" style="6" customWidth="1"/>
    <col min="6416" max="6416" width="8" style="6" customWidth="1"/>
    <col min="6417" max="6417" width="7.875" style="6" customWidth="1"/>
    <col min="6418" max="6418" width="7.375" style="6" customWidth="1"/>
    <col min="6419" max="6419" width="7.25" style="6" customWidth="1"/>
    <col min="6420" max="6420" width="8" style="6" customWidth="1"/>
    <col min="6421" max="6421" width="8.625" style="6" customWidth="1"/>
    <col min="6422" max="6422" width="8.125" style="6" customWidth="1"/>
    <col min="6423" max="6423" width="9.375" style="6" customWidth="1"/>
    <col min="6424" max="6424" width="9" style="6"/>
    <col min="6425" max="6425" width="2.625" style="6" customWidth="1"/>
    <col min="6426" max="6656" width="9" style="6"/>
    <col min="6657" max="6657" width="0.75" style="6" customWidth="1"/>
    <col min="6658" max="6658" width="4.375" style="6" customWidth="1"/>
    <col min="6659" max="6659" width="2.75" style="6" customWidth="1"/>
    <col min="6660" max="6661" width="4.75" style="6" customWidth="1"/>
    <col min="6662" max="6663" width="3.375" style="6" customWidth="1"/>
    <col min="6664" max="6664" width="8.75" style="6" customWidth="1"/>
    <col min="6665" max="6666" width="6.375" style="6" customWidth="1"/>
    <col min="6667" max="6667" width="8" style="6" customWidth="1"/>
    <col min="6668" max="6668" width="7.875" style="6" customWidth="1"/>
    <col min="6669" max="6669" width="7.625" style="6" customWidth="1"/>
    <col min="6670" max="6670" width="7.25" style="6" customWidth="1"/>
    <col min="6671" max="6671" width="8.25" style="6" customWidth="1"/>
    <col min="6672" max="6672" width="8" style="6" customWidth="1"/>
    <col min="6673" max="6673" width="7.875" style="6" customWidth="1"/>
    <col min="6674" max="6674" width="7.375" style="6" customWidth="1"/>
    <col min="6675" max="6675" width="7.25" style="6" customWidth="1"/>
    <col min="6676" max="6676" width="8" style="6" customWidth="1"/>
    <col min="6677" max="6677" width="8.625" style="6" customWidth="1"/>
    <col min="6678" max="6678" width="8.125" style="6" customWidth="1"/>
    <col min="6679" max="6679" width="9.375" style="6" customWidth="1"/>
    <col min="6680" max="6680" width="9" style="6"/>
    <col min="6681" max="6681" width="2.625" style="6" customWidth="1"/>
    <col min="6682" max="6912" width="9" style="6"/>
    <col min="6913" max="6913" width="0.75" style="6" customWidth="1"/>
    <col min="6914" max="6914" width="4.375" style="6" customWidth="1"/>
    <col min="6915" max="6915" width="2.75" style="6" customWidth="1"/>
    <col min="6916" max="6917" width="4.75" style="6" customWidth="1"/>
    <col min="6918" max="6919" width="3.375" style="6" customWidth="1"/>
    <col min="6920" max="6920" width="8.75" style="6" customWidth="1"/>
    <col min="6921" max="6922" width="6.375" style="6" customWidth="1"/>
    <col min="6923" max="6923" width="8" style="6" customWidth="1"/>
    <col min="6924" max="6924" width="7.875" style="6" customWidth="1"/>
    <col min="6925" max="6925" width="7.625" style="6" customWidth="1"/>
    <col min="6926" max="6926" width="7.25" style="6" customWidth="1"/>
    <col min="6927" max="6927" width="8.25" style="6" customWidth="1"/>
    <col min="6928" max="6928" width="8" style="6" customWidth="1"/>
    <col min="6929" max="6929" width="7.875" style="6" customWidth="1"/>
    <col min="6930" max="6930" width="7.375" style="6" customWidth="1"/>
    <col min="6931" max="6931" width="7.25" style="6" customWidth="1"/>
    <col min="6932" max="6932" width="8" style="6" customWidth="1"/>
    <col min="6933" max="6933" width="8.625" style="6" customWidth="1"/>
    <col min="6934" max="6934" width="8.125" style="6" customWidth="1"/>
    <col min="6935" max="6935" width="9.375" style="6" customWidth="1"/>
    <col min="6936" max="6936" width="9" style="6"/>
    <col min="6937" max="6937" width="2.625" style="6" customWidth="1"/>
    <col min="6938" max="7168" width="9" style="6"/>
    <col min="7169" max="7169" width="0.75" style="6" customWidth="1"/>
    <col min="7170" max="7170" width="4.375" style="6" customWidth="1"/>
    <col min="7171" max="7171" width="2.75" style="6" customWidth="1"/>
    <col min="7172" max="7173" width="4.75" style="6" customWidth="1"/>
    <col min="7174" max="7175" width="3.375" style="6" customWidth="1"/>
    <col min="7176" max="7176" width="8.75" style="6" customWidth="1"/>
    <col min="7177" max="7178" width="6.375" style="6" customWidth="1"/>
    <col min="7179" max="7179" width="8" style="6" customWidth="1"/>
    <col min="7180" max="7180" width="7.875" style="6" customWidth="1"/>
    <col min="7181" max="7181" width="7.625" style="6" customWidth="1"/>
    <col min="7182" max="7182" width="7.25" style="6" customWidth="1"/>
    <col min="7183" max="7183" width="8.25" style="6" customWidth="1"/>
    <col min="7184" max="7184" width="8" style="6" customWidth="1"/>
    <col min="7185" max="7185" width="7.875" style="6" customWidth="1"/>
    <col min="7186" max="7186" width="7.375" style="6" customWidth="1"/>
    <col min="7187" max="7187" width="7.25" style="6" customWidth="1"/>
    <col min="7188" max="7188" width="8" style="6" customWidth="1"/>
    <col min="7189" max="7189" width="8.625" style="6" customWidth="1"/>
    <col min="7190" max="7190" width="8.125" style="6" customWidth="1"/>
    <col min="7191" max="7191" width="9.375" style="6" customWidth="1"/>
    <col min="7192" max="7192" width="9" style="6"/>
    <col min="7193" max="7193" width="2.625" style="6" customWidth="1"/>
    <col min="7194" max="7424" width="9" style="6"/>
    <col min="7425" max="7425" width="0.75" style="6" customWidth="1"/>
    <col min="7426" max="7426" width="4.375" style="6" customWidth="1"/>
    <col min="7427" max="7427" width="2.75" style="6" customWidth="1"/>
    <col min="7428" max="7429" width="4.75" style="6" customWidth="1"/>
    <col min="7430" max="7431" width="3.375" style="6" customWidth="1"/>
    <col min="7432" max="7432" width="8.75" style="6" customWidth="1"/>
    <col min="7433" max="7434" width="6.375" style="6" customWidth="1"/>
    <col min="7435" max="7435" width="8" style="6" customWidth="1"/>
    <col min="7436" max="7436" width="7.875" style="6" customWidth="1"/>
    <col min="7437" max="7437" width="7.625" style="6" customWidth="1"/>
    <col min="7438" max="7438" width="7.25" style="6" customWidth="1"/>
    <col min="7439" max="7439" width="8.25" style="6" customWidth="1"/>
    <col min="7440" max="7440" width="8" style="6" customWidth="1"/>
    <col min="7441" max="7441" width="7.875" style="6" customWidth="1"/>
    <col min="7442" max="7442" width="7.375" style="6" customWidth="1"/>
    <col min="7443" max="7443" width="7.25" style="6" customWidth="1"/>
    <col min="7444" max="7444" width="8" style="6" customWidth="1"/>
    <col min="7445" max="7445" width="8.625" style="6" customWidth="1"/>
    <col min="7446" max="7446" width="8.125" style="6" customWidth="1"/>
    <col min="7447" max="7447" width="9.375" style="6" customWidth="1"/>
    <col min="7448" max="7448" width="9" style="6"/>
    <col min="7449" max="7449" width="2.625" style="6" customWidth="1"/>
    <col min="7450" max="7680" width="9" style="6"/>
    <col min="7681" max="7681" width="0.75" style="6" customWidth="1"/>
    <col min="7682" max="7682" width="4.375" style="6" customWidth="1"/>
    <col min="7683" max="7683" width="2.75" style="6" customWidth="1"/>
    <col min="7684" max="7685" width="4.75" style="6" customWidth="1"/>
    <col min="7686" max="7687" width="3.375" style="6" customWidth="1"/>
    <col min="7688" max="7688" width="8.75" style="6" customWidth="1"/>
    <col min="7689" max="7690" width="6.375" style="6" customWidth="1"/>
    <col min="7691" max="7691" width="8" style="6" customWidth="1"/>
    <col min="7692" max="7692" width="7.875" style="6" customWidth="1"/>
    <col min="7693" max="7693" width="7.625" style="6" customWidth="1"/>
    <col min="7694" max="7694" width="7.25" style="6" customWidth="1"/>
    <col min="7695" max="7695" width="8.25" style="6" customWidth="1"/>
    <col min="7696" max="7696" width="8" style="6" customWidth="1"/>
    <col min="7697" max="7697" width="7.875" style="6" customWidth="1"/>
    <col min="7698" max="7698" width="7.375" style="6" customWidth="1"/>
    <col min="7699" max="7699" width="7.25" style="6" customWidth="1"/>
    <col min="7700" max="7700" width="8" style="6" customWidth="1"/>
    <col min="7701" max="7701" width="8.625" style="6" customWidth="1"/>
    <col min="7702" max="7702" width="8.125" style="6" customWidth="1"/>
    <col min="7703" max="7703" width="9.375" style="6" customWidth="1"/>
    <col min="7704" max="7704" width="9" style="6"/>
    <col min="7705" max="7705" width="2.625" style="6" customWidth="1"/>
    <col min="7706" max="7936" width="9" style="6"/>
    <col min="7937" max="7937" width="0.75" style="6" customWidth="1"/>
    <col min="7938" max="7938" width="4.375" style="6" customWidth="1"/>
    <col min="7939" max="7939" width="2.75" style="6" customWidth="1"/>
    <col min="7940" max="7941" width="4.75" style="6" customWidth="1"/>
    <col min="7942" max="7943" width="3.375" style="6" customWidth="1"/>
    <col min="7944" max="7944" width="8.75" style="6" customWidth="1"/>
    <col min="7945" max="7946" width="6.375" style="6" customWidth="1"/>
    <col min="7947" max="7947" width="8" style="6" customWidth="1"/>
    <col min="7948" max="7948" width="7.875" style="6" customWidth="1"/>
    <col min="7949" max="7949" width="7.625" style="6" customWidth="1"/>
    <col min="7950" max="7950" width="7.25" style="6" customWidth="1"/>
    <col min="7951" max="7951" width="8.25" style="6" customWidth="1"/>
    <col min="7952" max="7952" width="8" style="6" customWidth="1"/>
    <col min="7953" max="7953" width="7.875" style="6" customWidth="1"/>
    <col min="7954" max="7954" width="7.375" style="6" customWidth="1"/>
    <col min="7955" max="7955" width="7.25" style="6" customWidth="1"/>
    <col min="7956" max="7956" width="8" style="6" customWidth="1"/>
    <col min="7957" max="7957" width="8.625" style="6" customWidth="1"/>
    <col min="7958" max="7958" width="8.125" style="6" customWidth="1"/>
    <col min="7959" max="7959" width="9.375" style="6" customWidth="1"/>
    <col min="7960" max="7960" width="9" style="6"/>
    <col min="7961" max="7961" width="2.625" style="6" customWidth="1"/>
    <col min="7962" max="8192" width="9" style="6"/>
    <col min="8193" max="8193" width="0.75" style="6" customWidth="1"/>
    <col min="8194" max="8194" width="4.375" style="6" customWidth="1"/>
    <col min="8195" max="8195" width="2.75" style="6" customWidth="1"/>
    <col min="8196" max="8197" width="4.75" style="6" customWidth="1"/>
    <col min="8198" max="8199" width="3.375" style="6" customWidth="1"/>
    <col min="8200" max="8200" width="8.75" style="6" customWidth="1"/>
    <col min="8201" max="8202" width="6.375" style="6" customWidth="1"/>
    <col min="8203" max="8203" width="8" style="6" customWidth="1"/>
    <col min="8204" max="8204" width="7.875" style="6" customWidth="1"/>
    <col min="8205" max="8205" width="7.625" style="6" customWidth="1"/>
    <col min="8206" max="8206" width="7.25" style="6" customWidth="1"/>
    <col min="8207" max="8207" width="8.25" style="6" customWidth="1"/>
    <col min="8208" max="8208" width="8" style="6" customWidth="1"/>
    <col min="8209" max="8209" width="7.875" style="6" customWidth="1"/>
    <col min="8210" max="8210" width="7.375" style="6" customWidth="1"/>
    <col min="8211" max="8211" width="7.25" style="6" customWidth="1"/>
    <col min="8212" max="8212" width="8" style="6" customWidth="1"/>
    <col min="8213" max="8213" width="8.625" style="6" customWidth="1"/>
    <col min="8214" max="8214" width="8.125" style="6" customWidth="1"/>
    <col min="8215" max="8215" width="9.375" style="6" customWidth="1"/>
    <col min="8216" max="8216" width="9" style="6"/>
    <col min="8217" max="8217" width="2.625" style="6" customWidth="1"/>
    <col min="8218" max="8448" width="9" style="6"/>
    <col min="8449" max="8449" width="0.75" style="6" customWidth="1"/>
    <col min="8450" max="8450" width="4.375" style="6" customWidth="1"/>
    <col min="8451" max="8451" width="2.75" style="6" customWidth="1"/>
    <col min="8452" max="8453" width="4.75" style="6" customWidth="1"/>
    <col min="8454" max="8455" width="3.375" style="6" customWidth="1"/>
    <col min="8456" max="8456" width="8.75" style="6" customWidth="1"/>
    <col min="8457" max="8458" width="6.375" style="6" customWidth="1"/>
    <col min="8459" max="8459" width="8" style="6" customWidth="1"/>
    <col min="8460" max="8460" width="7.875" style="6" customWidth="1"/>
    <col min="8461" max="8461" width="7.625" style="6" customWidth="1"/>
    <col min="8462" max="8462" width="7.25" style="6" customWidth="1"/>
    <col min="8463" max="8463" width="8.25" style="6" customWidth="1"/>
    <col min="8464" max="8464" width="8" style="6" customWidth="1"/>
    <col min="8465" max="8465" width="7.875" style="6" customWidth="1"/>
    <col min="8466" max="8466" width="7.375" style="6" customWidth="1"/>
    <col min="8467" max="8467" width="7.25" style="6" customWidth="1"/>
    <col min="8468" max="8468" width="8" style="6" customWidth="1"/>
    <col min="8469" max="8469" width="8.625" style="6" customWidth="1"/>
    <col min="8470" max="8470" width="8.125" style="6" customWidth="1"/>
    <col min="8471" max="8471" width="9.375" style="6" customWidth="1"/>
    <col min="8472" max="8472" width="9" style="6"/>
    <col min="8473" max="8473" width="2.625" style="6" customWidth="1"/>
    <col min="8474" max="8704" width="9" style="6"/>
    <col min="8705" max="8705" width="0.75" style="6" customWidth="1"/>
    <col min="8706" max="8706" width="4.375" style="6" customWidth="1"/>
    <col min="8707" max="8707" width="2.75" style="6" customWidth="1"/>
    <col min="8708" max="8709" width="4.75" style="6" customWidth="1"/>
    <col min="8710" max="8711" width="3.375" style="6" customWidth="1"/>
    <col min="8712" max="8712" width="8.75" style="6" customWidth="1"/>
    <col min="8713" max="8714" width="6.375" style="6" customWidth="1"/>
    <col min="8715" max="8715" width="8" style="6" customWidth="1"/>
    <col min="8716" max="8716" width="7.875" style="6" customWidth="1"/>
    <col min="8717" max="8717" width="7.625" style="6" customWidth="1"/>
    <col min="8718" max="8718" width="7.25" style="6" customWidth="1"/>
    <col min="8719" max="8719" width="8.25" style="6" customWidth="1"/>
    <col min="8720" max="8720" width="8" style="6" customWidth="1"/>
    <col min="8721" max="8721" width="7.875" style="6" customWidth="1"/>
    <col min="8722" max="8722" width="7.375" style="6" customWidth="1"/>
    <col min="8723" max="8723" width="7.25" style="6" customWidth="1"/>
    <col min="8724" max="8724" width="8" style="6" customWidth="1"/>
    <col min="8725" max="8725" width="8.625" style="6" customWidth="1"/>
    <col min="8726" max="8726" width="8.125" style="6" customWidth="1"/>
    <col min="8727" max="8727" width="9.375" style="6" customWidth="1"/>
    <col min="8728" max="8728" width="9" style="6"/>
    <col min="8729" max="8729" width="2.625" style="6" customWidth="1"/>
    <col min="8730" max="8960" width="9" style="6"/>
    <col min="8961" max="8961" width="0.75" style="6" customWidth="1"/>
    <col min="8962" max="8962" width="4.375" style="6" customWidth="1"/>
    <col min="8963" max="8963" width="2.75" style="6" customWidth="1"/>
    <col min="8964" max="8965" width="4.75" style="6" customWidth="1"/>
    <col min="8966" max="8967" width="3.375" style="6" customWidth="1"/>
    <col min="8968" max="8968" width="8.75" style="6" customWidth="1"/>
    <col min="8969" max="8970" width="6.375" style="6" customWidth="1"/>
    <col min="8971" max="8971" width="8" style="6" customWidth="1"/>
    <col min="8972" max="8972" width="7.875" style="6" customWidth="1"/>
    <col min="8973" max="8973" width="7.625" style="6" customWidth="1"/>
    <col min="8974" max="8974" width="7.25" style="6" customWidth="1"/>
    <col min="8975" max="8975" width="8.25" style="6" customWidth="1"/>
    <col min="8976" max="8976" width="8" style="6" customWidth="1"/>
    <col min="8977" max="8977" width="7.875" style="6" customWidth="1"/>
    <col min="8978" max="8978" width="7.375" style="6" customWidth="1"/>
    <col min="8979" max="8979" width="7.25" style="6" customWidth="1"/>
    <col min="8980" max="8980" width="8" style="6" customWidth="1"/>
    <col min="8981" max="8981" width="8.625" style="6" customWidth="1"/>
    <col min="8982" max="8982" width="8.125" style="6" customWidth="1"/>
    <col min="8983" max="8983" width="9.375" style="6" customWidth="1"/>
    <col min="8984" max="8984" width="9" style="6"/>
    <col min="8985" max="8985" width="2.625" style="6" customWidth="1"/>
    <col min="8986" max="9216" width="9" style="6"/>
    <col min="9217" max="9217" width="0.75" style="6" customWidth="1"/>
    <col min="9218" max="9218" width="4.375" style="6" customWidth="1"/>
    <col min="9219" max="9219" width="2.75" style="6" customWidth="1"/>
    <col min="9220" max="9221" width="4.75" style="6" customWidth="1"/>
    <col min="9222" max="9223" width="3.375" style="6" customWidth="1"/>
    <col min="9224" max="9224" width="8.75" style="6" customWidth="1"/>
    <col min="9225" max="9226" width="6.375" style="6" customWidth="1"/>
    <col min="9227" max="9227" width="8" style="6" customWidth="1"/>
    <col min="9228" max="9228" width="7.875" style="6" customWidth="1"/>
    <col min="9229" max="9229" width="7.625" style="6" customWidth="1"/>
    <col min="9230" max="9230" width="7.25" style="6" customWidth="1"/>
    <col min="9231" max="9231" width="8.25" style="6" customWidth="1"/>
    <col min="9232" max="9232" width="8" style="6" customWidth="1"/>
    <col min="9233" max="9233" width="7.875" style="6" customWidth="1"/>
    <col min="9234" max="9234" width="7.375" style="6" customWidth="1"/>
    <col min="9235" max="9235" width="7.25" style="6" customWidth="1"/>
    <col min="9236" max="9236" width="8" style="6" customWidth="1"/>
    <col min="9237" max="9237" width="8.625" style="6" customWidth="1"/>
    <col min="9238" max="9238" width="8.125" style="6" customWidth="1"/>
    <col min="9239" max="9239" width="9.375" style="6" customWidth="1"/>
    <col min="9240" max="9240" width="9" style="6"/>
    <col min="9241" max="9241" width="2.625" style="6" customWidth="1"/>
    <col min="9242" max="9472" width="9" style="6"/>
    <col min="9473" max="9473" width="0.75" style="6" customWidth="1"/>
    <col min="9474" max="9474" width="4.375" style="6" customWidth="1"/>
    <col min="9475" max="9475" width="2.75" style="6" customWidth="1"/>
    <col min="9476" max="9477" width="4.75" style="6" customWidth="1"/>
    <col min="9478" max="9479" width="3.375" style="6" customWidth="1"/>
    <col min="9480" max="9480" width="8.75" style="6" customWidth="1"/>
    <col min="9481" max="9482" width="6.375" style="6" customWidth="1"/>
    <col min="9483" max="9483" width="8" style="6" customWidth="1"/>
    <col min="9484" max="9484" width="7.875" style="6" customWidth="1"/>
    <col min="9485" max="9485" width="7.625" style="6" customWidth="1"/>
    <col min="9486" max="9486" width="7.25" style="6" customWidth="1"/>
    <col min="9487" max="9487" width="8.25" style="6" customWidth="1"/>
    <col min="9488" max="9488" width="8" style="6" customWidth="1"/>
    <col min="9489" max="9489" width="7.875" style="6" customWidth="1"/>
    <col min="9490" max="9490" width="7.375" style="6" customWidth="1"/>
    <col min="9491" max="9491" width="7.25" style="6" customWidth="1"/>
    <col min="9492" max="9492" width="8" style="6" customWidth="1"/>
    <col min="9493" max="9493" width="8.625" style="6" customWidth="1"/>
    <col min="9494" max="9494" width="8.125" style="6" customWidth="1"/>
    <col min="9495" max="9495" width="9.375" style="6" customWidth="1"/>
    <col min="9496" max="9496" width="9" style="6"/>
    <col min="9497" max="9497" width="2.625" style="6" customWidth="1"/>
    <col min="9498" max="9728" width="9" style="6"/>
    <col min="9729" max="9729" width="0.75" style="6" customWidth="1"/>
    <col min="9730" max="9730" width="4.375" style="6" customWidth="1"/>
    <col min="9731" max="9731" width="2.75" style="6" customWidth="1"/>
    <col min="9732" max="9733" width="4.75" style="6" customWidth="1"/>
    <col min="9734" max="9735" width="3.375" style="6" customWidth="1"/>
    <col min="9736" max="9736" width="8.75" style="6" customWidth="1"/>
    <col min="9737" max="9738" width="6.375" style="6" customWidth="1"/>
    <col min="9739" max="9739" width="8" style="6" customWidth="1"/>
    <col min="9740" max="9740" width="7.875" style="6" customWidth="1"/>
    <col min="9741" max="9741" width="7.625" style="6" customWidth="1"/>
    <col min="9742" max="9742" width="7.25" style="6" customWidth="1"/>
    <col min="9743" max="9743" width="8.25" style="6" customWidth="1"/>
    <col min="9744" max="9744" width="8" style="6" customWidth="1"/>
    <col min="9745" max="9745" width="7.875" style="6" customWidth="1"/>
    <col min="9746" max="9746" width="7.375" style="6" customWidth="1"/>
    <col min="9747" max="9747" width="7.25" style="6" customWidth="1"/>
    <col min="9748" max="9748" width="8" style="6" customWidth="1"/>
    <col min="9749" max="9749" width="8.625" style="6" customWidth="1"/>
    <col min="9750" max="9750" width="8.125" style="6" customWidth="1"/>
    <col min="9751" max="9751" width="9.375" style="6" customWidth="1"/>
    <col min="9752" max="9752" width="9" style="6"/>
    <col min="9753" max="9753" width="2.625" style="6" customWidth="1"/>
    <col min="9754" max="9984" width="9" style="6"/>
    <col min="9985" max="9985" width="0.75" style="6" customWidth="1"/>
    <col min="9986" max="9986" width="4.375" style="6" customWidth="1"/>
    <col min="9987" max="9987" width="2.75" style="6" customWidth="1"/>
    <col min="9988" max="9989" width="4.75" style="6" customWidth="1"/>
    <col min="9990" max="9991" width="3.375" style="6" customWidth="1"/>
    <col min="9992" max="9992" width="8.75" style="6" customWidth="1"/>
    <col min="9993" max="9994" width="6.375" style="6" customWidth="1"/>
    <col min="9995" max="9995" width="8" style="6" customWidth="1"/>
    <col min="9996" max="9996" width="7.875" style="6" customWidth="1"/>
    <col min="9997" max="9997" width="7.625" style="6" customWidth="1"/>
    <col min="9998" max="9998" width="7.25" style="6" customWidth="1"/>
    <col min="9999" max="9999" width="8.25" style="6" customWidth="1"/>
    <col min="10000" max="10000" width="8" style="6" customWidth="1"/>
    <col min="10001" max="10001" width="7.875" style="6" customWidth="1"/>
    <col min="10002" max="10002" width="7.375" style="6" customWidth="1"/>
    <col min="10003" max="10003" width="7.25" style="6" customWidth="1"/>
    <col min="10004" max="10004" width="8" style="6" customWidth="1"/>
    <col min="10005" max="10005" width="8.625" style="6" customWidth="1"/>
    <col min="10006" max="10006" width="8.125" style="6" customWidth="1"/>
    <col min="10007" max="10007" width="9.375" style="6" customWidth="1"/>
    <col min="10008" max="10008" width="9" style="6"/>
    <col min="10009" max="10009" width="2.625" style="6" customWidth="1"/>
    <col min="10010" max="10240" width="9" style="6"/>
    <col min="10241" max="10241" width="0.75" style="6" customWidth="1"/>
    <col min="10242" max="10242" width="4.375" style="6" customWidth="1"/>
    <col min="10243" max="10243" width="2.75" style="6" customWidth="1"/>
    <col min="10244" max="10245" width="4.75" style="6" customWidth="1"/>
    <col min="10246" max="10247" width="3.375" style="6" customWidth="1"/>
    <col min="10248" max="10248" width="8.75" style="6" customWidth="1"/>
    <col min="10249" max="10250" width="6.375" style="6" customWidth="1"/>
    <col min="10251" max="10251" width="8" style="6" customWidth="1"/>
    <col min="10252" max="10252" width="7.875" style="6" customWidth="1"/>
    <col min="10253" max="10253" width="7.625" style="6" customWidth="1"/>
    <col min="10254" max="10254" width="7.25" style="6" customWidth="1"/>
    <col min="10255" max="10255" width="8.25" style="6" customWidth="1"/>
    <col min="10256" max="10256" width="8" style="6" customWidth="1"/>
    <col min="10257" max="10257" width="7.875" style="6" customWidth="1"/>
    <col min="10258" max="10258" width="7.375" style="6" customWidth="1"/>
    <col min="10259" max="10259" width="7.25" style="6" customWidth="1"/>
    <col min="10260" max="10260" width="8" style="6" customWidth="1"/>
    <col min="10261" max="10261" width="8.625" style="6" customWidth="1"/>
    <col min="10262" max="10262" width="8.125" style="6" customWidth="1"/>
    <col min="10263" max="10263" width="9.375" style="6" customWidth="1"/>
    <col min="10264" max="10264" width="9" style="6"/>
    <col min="10265" max="10265" width="2.625" style="6" customWidth="1"/>
    <col min="10266" max="10496" width="9" style="6"/>
    <col min="10497" max="10497" width="0.75" style="6" customWidth="1"/>
    <col min="10498" max="10498" width="4.375" style="6" customWidth="1"/>
    <col min="10499" max="10499" width="2.75" style="6" customWidth="1"/>
    <col min="10500" max="10501" width="4.75" style="6" customWidth="1"/>
    <col min="10502" max="10503" width="3.375" style="6" customWidth="1"/>
    <col min="10504" max="10504" width="8.75" style="6" customWidth="1"/>
    <col min="10505" max="10506" width="6.375" style="6" customWidth="1"/>
    <col min="10507" max="10507" width="8" style="6" customWidth="1"/>
    <col min="10508" max="10508" width="7.875" style="6" customWidth="1"/>
    <col min="10509" max="10509" width="7.625" style="6" customWidth="1"/>
    <col min="10510" max="10510" width="7.25" style="6" customWidth="1"/>
    <col min="10511" max="10511" width="8.25" style="6" customWidth="1"/>
    <col min="10512" max="10512" width="8" style="6" customWidth="1"/>
    <col min="10513" max="10513" width="7.875" style="6" customWidth="1"/>
    <col min="10514" max="10514" width="7.375" style="6" customWidth="1"/>
    <col min="10515" max="10515" width="7.25" style="6" customWidth="1"/>
    <col min="10516" max="10516" width="8" style="6" customWidth="1"/>
    <col min="10517" max="10517" width="8.625" style="6" customWidth="1"/>
    <col min="10518" max="10518" width="8.125" style="6" customWidth="1"/>
    <col min="10519" max="10519" width="9.375" style="6" customWidth="1"/>
    <col min="10520" max="10520" width="9" style="6"/>
    <col min="10521" max="10521" width="2.625" style="6" customWidth="1"/>
    <col min="10522" max="10752" width="9" style="6"/>
    <col min="10753" max="10753" width="0.75" style="6" customWidth="1"/>
    <col min="10754" max="10754" width="4.375" style="6" customWidth="1"/>
    <col min="10755" max="10755" width="2.75" style="6" customWidth="1"/>
    <col min="10756" max="10757" width="4.75" style="6" customWidth="1"/>
    <col min="10758" max="10759" width="3.375" style="6" customWidth="1"/>
    <col min="10760" max="10760" width="8.75" style="6" customWidth="1"/>
    <col min="10761" max="10762" width="6.375" style="6" customWidth="1"/>
    <col min="10763" max="10763" width="8" style="6" customWidth="1"/>
    <col min="10764" max="10764" width="7.875" style="6" customWidth="1"/>
    <col min="10765" max="10765" width="7.625" style="6" customWidth="1"/>
    <col min="10766" max="10766" width="7.25" style="6" customWidth="1"/>
    <col min="10767" max="10767" width="8.25" style="6" customWidth="1"/>
    <col min="10768" max="10768" width="8" style="6" customWidth="1"/>
    <col min="10769" max="10769" width="7.875" style="6" customWidth="1"/>
    <col min="10770" max="10770" width="7.375" style="6" customWidth="1"/>
    <col min="10771" max="10771" width="7.25" style="6" customWidth="1"/>
    <col min="10772" max="10772" width="8" style="6" customWidth="1"/>
    <col min="10773" max="10773" width="8.625" style="6" customWidth="1"/>
    <col min="10774" max="10774" width="8.125" style="6" customWidth="1"/>
    <col min="10775" max="10775" width="9.375" style="6" customWidth="1"/>
    <col min="10776" max="10776" width="9" style="6"/>
    <col min="10777" max="10777" width="2.625" style="6" customWidth="1"/>
    <col min="10778" max="11008" width="9" style="6"/>
    <col min="11009" max="11009" width="0.75" style="6" customWidth="1"/>
    <col min="11010" max="11010" width="4.375" style="6" customWidth="1"/>
    <col min="11011" max="11011" width="2.75" style="6" customWidth="1"/>
    <col min="11012" max="11013" width="4.75" style="6" customWidth="1"/>
    <col min="11014" max="11015" width="3.375" style="6" customWidth="1"/>
    <col min="11016" max="11016" width="8.75" style="6" customWidth="1"/>
    <col min="11017" max="11018" width="6.375" style="6" customWidth="1"/>
    <col min="11019" max="11019" width="8" style="6" customWidth="1"/>
    <col min="11020" max="11020" width="7.875" style="6" customWidth="1"/>
    <col min="11021" max="11021" width="7.625" style="6" customWidth="1"/>
    <col min="11022" max="11022" width="7.25" style="6" customWidth="1"/>
    <col min="11023" max="11023" width="8.25" style="6" customWidth="1"/>
    <col min="11024" max="11024" width="8" style="6" customWidth="1"/>
    <col min="11025" max="11025" width="7.875" style="6" customWidth="1"/>
    <col min="11026" max="11026" width="7.375" style="6" customWidth="1"/>
    <col min="11027" max="11027" width="7.25" style="6" customWidth="1"/>
    <col min="11028" max="11028" width="8" style="6" customWidth="1"/>
    <col min="11029" max="11029" width="8.625" style="6" customWidth="1"/>
    <col min="11030" max="11030" width="8.125" style="6" customWidth="1"/>
    <col min="11031" max="11031" width="9.375" style="6" customWidth="1"/>
    <col min="11032" max="11032" width="9" style="6"/>
    <col min="11033" max="11033" width="2.625" style="6" customWidth="1"/>
    <col min="11034" max="11264" width="9" style="6"/>
    <col min="11265" max="11265" width="0.75" style="6" customWidth="1"/>
    <col min="11266" max="11266" width="4.375" style="6" customWidth="1"/>
    <col min="11267" max="11267" width="2.75" style="6" customWidth="1"/>
    <col min="11268" max="11269" width="4.75" style="6" customWidth="1"/>
    <col min="11270" max="11271" width="3.375" style="6" customWidth="1"/>
    <col min="11272" max="11272" width="8.75" style="6" customWidth="1"/>
    <col min="11273" max="11274" width="6.375" style="6" customWidth="1"/>
    <col min="11275" max="11275" width="8" style="6" customWidth="1"/>
    <col min="11276" max="11276" width="7.875" style="6" customWidth="1"/>
    <col min="11277" max="11277" width="7.625" style="6" customWidth="1"/>
    <col min="11278" max="11278" width="7.25" style="6" customWidth="1"/>
    <col min="11279" max="11279" width="8.25" style="6" customWidth="1"/>
    <col min="11280" max="11280" width="8" style="6" customWidth="1"/>
    <col min="11281" max="11281" width="7.875" style="6" customWidth="1"/>
    <col min="11282" max="11282" width="7.375" style="6" customWidth="1"/>
    <col min="11283" max="11283" width="7.25" style="6" customWidth="1"/>
    <col min="11284" max="11284" width="8" style="6" customWidth="1"/>
    <col min="11285" max="11285" width="8.625" style="6" customWidth="1"/>
    <col min="11286" max="11286" width="8.125" style="6" customWidth="1"/>
    <col min="11287" max="11287" width="9.375" style="6" customWidth="1"/>
    <col min="11288" max="11288" width="9" style="6"/>
    <col min="11289" max="11289" width="2.625" style="6" customWidth="1"/>
    <col min="11290" max="11520" width="9" style="6"/>
    <col min="11521" max="11521" width="0.75" style="6" customWidth="1"/>
    <col min="11522" max="11522" width="4.375" style="6" customWidth="1"/>
    <col min="11523" max="11523" width="2.75" style="6" customWidth="1"/>
    <col min="11524" max="11525" width="4.75" style="6" customWidth="1"/>
    <col min="11526" max="11527" width="3.375" style="6" customWidth="1"/>
    <col min="11528" max="11528" width="8.75" style="6" customWidth="1"/>
    <col min="11529" max="11530" width="6.375" style="6" customWidth="1"/>
    <col min="11531" max="11531" width="8" style="6" customWidth="1"/>
    <col min="11532" max="11532" width="7.875" style="6" customWidth="1"/>
    <col min="11533" max="11533" width="7.625" style="6" customWidth="1"/>
    <col min="11534" max="11534" width="7.25" style="6" customWidth="1"/>
    <col min="11535" max="11535" width="8.25" style="6" customWidth="1"/>
    <col min="11536" max="11536" width="8" style="6" customWidth="1"/>
    <col min="11537" max="11537" width="7.875" style="6" customWidth="1"/>
    <col min="11538" max="11538" width="7.375" style="6" customWidth="1"/>
    <col min="11539" max="11539" width="7.25" style="6" customWidth="1"/>
    <col min="11540" max="11540" width="8" style="6" customWidth="1"/>
    <col min="11541" max="11541" width="8.625" style="6" customWidth="1"/>
    <col min="11542" max="11542" width="8.125" style="6" customWidth="1"/>
    <col min="11543" max="11543" width="9.375" style="6" customWidth="1"/>
    <col min="11544" max="11544" width="9" style="6"/>
    <col min="11545" max="11545" width="2.625" style="6" customWidth="1"/>
    <col min="11546" max="11776" width="9" style="6"/>
    <col min="11777" max="11777" width="0.75" style="6" customWidth="1"/>
    <col min="11778" max="11778" width="4.375" style="6" customWidth="1"/>
    <col min="11779" max="11779" width="2.75" style="6" customWidth="1"/>
    <col min="11780" max="11781" width="4.75" style="6" customWidth="1"/>
    <col min="11782" max="11783" width="3.375" style="6" customWidth="1"/>
    <col min="11784" max="11784" width="8.75" style="6" customWidth="1"/>
    <col min="11785" max="11786" width="6.375" style="6" customWidth="1"/>
    <col min="11787" max="11787" width="8" style="6" customWidth="1"/>
    <col min="11788" max="11788" width="7.875" style="6" customWidth="1"/>
    <col min="11789" max="11789" width="7.625" style="6" customWidth="1"/>
    <col min="11790" max="11790" width="7.25" style="6" customWidth="1"/>
    <col min="11791" max="11791" width="8.25" style="6" customWidth="1"/>
    <col min="11792" max="11792" width="8" style="6" customWidth="1"/>
    <col min="11793" max="11793" width="7.875" style="6" customWidth="1"/>
    <col min="11794" max="11794" width="7.375" style="6" customWidth="1"/>
    <col min="11795" max="11795" width="7.25" style="6" customWidth="1"/>
    <col min="11796" max="11796" width="8" style="6" customWidth="1"/>
    <col min="11797" max="11797" width="8.625" style="6" customWidth="1"/>
    <col min="11798" max="11798" width="8.125" style="6" customWidth="1"/>
    <col min="11799" max="11799" width="9.375" style="6" customWidth="1"/>
    <col min="11800" max="11800" width="9" style="6"/>
    <col min="11801" max="11801" width="2.625" style="6" customWidth="1"/>
    <col min="11802" max="12032" width="9" style="6"/>
    <col min="12033" max="12033" width="0.75" style="6" customWidth="1"/>
    <col min="12034" max="12034" width="4.375" style="6" customWidth="1"/>
    <col min="12035" max="12035" width="2.75" style="6" customWidth="1"/>
    <col min="12036" max="12037" width="4.75" style="6" customWidth="1"/>
    <col min="12038" max="12039" width="3.375" style="6" customWidth="1"/>
    <col min="12040" max="12040" width="8.75" style="6" customWidth="1"/>
    <col min="12041" max="12042" width="6.375" style="6" customWidth="1"/>
    <col min="12043" max="12043" width="8" style="6" customWidth="1"/>
    <col min="12044" max="12044" width="7.875" style="6" customWidth="1"/>
    <col min="12045" max="12045" width="7.625" style="6" customWidth="1"/>
    <col min="12046" max="12046" width="7.25" style="6" customWidth="1"/>
    <col min="12047" max="12047" width="8.25" style="6" customWidth="1"/>
    <col min="12048" max="12048" width="8" style="6" customWidth="1"/>
    <col min="12049" max="12049" width="7.875" style="6" customWidth="1"/>
    <col min="12050" max="12050" width="7.375" style="6" customWidth="1"/>
    <col min="12051" max="12051" width="7.25" style="6" customWidth="1"/>
    <col min="12052" max="12052" width="8" style="6" customWidth="1"/>
    <col min="12053" max="12053" width="8.625" style="6" customWidth="1"/>
    <col min="12054" max="12054" width="8.125" style="6" customWidth="1"/>
    <col min="12055" max="12055" width="9.375" style="6" customWidth="1"/>
    <col min="12056" max="12056" width="9" style="6"/>
    <col min="12057" max="12057" width="2.625" style="6" customWidth="1"/>
    <col min="12058" max="12288" width="9" style="6"/>
    <col min="12289" max="12289" width="0.75" style="6" customWidth="1"/>
    <col min="12290" max="12290" width="4.375" style="6" customWidth="1"/>
    <col min="12291" max="12291" width="2.75" style="6" customWidth="1"/>
    <col min="12292" max="12293" width="4.75" style="6" customWidth="1"/>
    <col min="12294" max="12295" width="3.375" style="6" customWidth="1"/>
    <col min="12296" max="12296" width="8.75" style="6" customWidth="1"/>
    <col min="12297" max="12298" width="6.375" style="6" customWidth="1"/>
    <col min="12299" max="12299" width="8" style="6" customWidth="1"/>
    <col min="12300" max="12300" width="7.875" style="6" customWidth="1"/>
    <col min="12301" max="12301" width="7.625" style="6" customWidth="1"/>
    <col min="12302" max="12302" width="7.25" style="6" customWidth="1"/>
    <col min="12303" max="12303" width="8.25" style="6" customWidth="1"/>
    <col min="12304" max="12304" width="8" style="6" customWidth="1"/>
    <col min="12305" max="12305" width="7.875" style="6" customWidth="1"/>
    <col min="12306" max="12306" width="7.375" style="6" customWidth="1"/>
    <col min="12307" max="12307" width="7.25" style="6" customWidth="1"/>
    <col min="12308" max="12308" width="8" style="6" customWidth="1"/>
    <col min="12309" max="12309" width="8.625" style="6" customWidth="1"/>
    <col min="12310" max="12310" width="8.125" style="6" customWidth="1"/>
    <col min="12311" max="12311" width="9.375" style="6" customWidth="1"/>
    <col min="12312" max="12312" width="9" style="6"/>
    <col min="12313" max="12313" width="2.625" style="6" customWidth="1"/>
    <col min="12314" max="12544" width="9" style="6"/>
    <col min="12545" max="12545" width="0.75" style="6" customWidth="1"/>
    <col min="12546" max="12546" width="4.375" style="6" customWidth="1"/>
    <col min="12547" max="12547" width="2.75" style="6" customWidth="1"/>
    <col min="12548" max="12549" width="4.75" style="6" customWidth="1"/>
    <col min="12550" max="12551" width="3.375" style="6" customWidth="1"/>
    <col min="12552" max="12552" width="8.75" style="6" customWidth="1"/>
    <col min="12553" max="12554" width="6.375" style="6" customWidth="1"/>
    <col min="12555" max="12555" width="8" style="6" customWidth="1"/>
    <col min="12556" max="12556" width="7.875" style="6" customWidth="1"/>
    <col min="12557" max="12557" width="7.625" style="6" customWidth="1"/>
    <col min="12558" max="12558" width="7.25" style="6" customWidth="1"/>
    <col min="12559" max="12559" width="8.25" style="6" customWidth="1"/>
    <col min="12560" max="12560" width="8" style="6" customWidth="1"/>
    <col min="12561" max="12561" width="7.875" style="6" customWidth="1"/>
    <col min="12562" max="12562" width="7.375" style="6" customWidth="1"/>
    <col min="12563" max="12563" width="7.25" style="6" customWidth="1"/>
    <col min="12564" max="12564" width="8" style="6" customWidth="1"/>
    <col min="12565" max="12565" width="8.625" style="6" customWidth="1"/>
    <col min="12566" max="12566" width="8.125" style="6" customWidth="1"/>
    <col min="12567" max="12567" width="9.375" style="6" customWidth="1"/>
    <col min="12568" max="12568" width="9" style="6"/>
    <col min="12569" max="12569" width="2.625" style="6" customWidth="1"/>
    <col min="12570" max="12800" width="9" style="6"/>
    <col min="12801" max="12801" width="0.75" style="6" customWidth="1"/>
    <col min="12802" max="12802" width="4.375" style="6" customWidth="1"/>
    <col min="12803" max="12803" width="2.75" style="6" customWidth="1"/>
    <col min="12804" max="12805" width="4.75" style="6" customWidth="1"/>
    <col min="12806" max="12807" width="3.375" style="6" customWidth="1"/>
    <col min="12808" max="12808" width="8.75" style="6" customWidth="1"/>
    <col min="12809" max="12810" width="6.375" style="6" customWidth="1"/>
    <col min="12811" max="12811" width="8" style="6" customWidth="1"/>
    <col min="12812" max="12812" width="7.875" style="6" customWidth="1"/>
    <col min="12813" max="12813" width="7.625" style="6" customWidth="1"/>
    <col min="12814" max="12814" width="7.25" style="6" customWidth="1"/>
    <col min="12815" max="12815" width="8.25" style="6" customWidth="1"/>
    <col min="12816" max="12816" width="8" style="6" customWidth="1"/>
    <col min="12817" max="12817" width="7.875" style="6" customWidth="1"/>
    <col min="12818" max="12818" width="7.375" style="6" customWidth="1"/>
    <col min="12819" max="12819" width="7.25" style="6" customWidth="1"/>
    <col min="12820" max="12820" width="8" style="6" customWidth="1"/>
    <col min="12821" max="12821" width="8.625" style="6" customWidth="1"/>
    <col min="12822" max="12822" width="8.125" style="6" customWidth="1"/>
    <col min="12823" max="12823" width="9.375" style="6" customWidth="1"/>
    <col min="12824" max="12824" width="9" style="6"/>
    <col min="12825" max="12825" width="2.625" style="6" customWidth="1"/>
    <col min="12826" max="13056" width="9" style="6"/>
    <col min="13057" max="13057" width="0.75" style="6" customWidth="1"/>
    <col min="13058" max="13058" width="4.375" style="6" customWidth="1"/>
    <col min="13059" max="13059" width="2.75" style="6" customWidth="1"/>
    <col min="13060" max="13061" width="4.75" style="6" customWidth="1"/>
    <col min="13062" max="13063" width="3.375" style="6" customWidth="1"/>
    <col min="13064" max="13064" width="8.75" style="6" customWidth="1"/>
    <col min="13065" max="13066" width="6.375" style="6" customWidth="1"/>
    <col min="13067" max="13067" width="8" style="6" customWidth="1"/>
    <col min="13068" max="13068" width="7.875" style="6" customWidth="1"/>
    <col min="13069" max="13069" width="7.625" style="6" customWidth="1"/>
    <col min="13070" max="13070" width="7.25" style="6" customWidth="1"/>
    <col min="13071" max="13071" width="8.25" style="6" customWidth="1"/>
    <col min="13072" max="13072" width="8" style="6" customWidth="1"/>
    <col min="13073" max="13073" width="7.875" style="6" customWidth="1"/>
    <col min="13074" max="13074" width="7.375" style="6" customWidth="1"/>
    <col min="13075" max="13075" width="7.25" style="6" customWidth="1"/>
    <col min="13076" max="13076" width="8" style="6" customWidth="1"/>
    <col min="13077" max="13077" width="8.625" style="6" customWidth="1"/>
    <col min="13078" max="13078" width="8.125" style="6" customWidth="1"/>
    <col min="13079" max="13079" width="9.375" style="6" customWidth="1"/>
    <col min="13080" max="13080" width="9" style="6"/>
    <col min="13081" max="13081" width="2.625" style="6" customWidth="1"/>
    <col min="13082" max="13312" width="9" style="6"/>
    <col min="13313" max="13313" width="0.75" style="6" customWidth="1"/>
    <col min="13314" max="13314" width="4.375" style="6" customWidth="1"/>
    <col min="13315" max="13315" width="2.75" style="6" customWidth="1"/>
    <col min="13316" max="13317" width="4.75" style="6" customWidth="1"/>
    <col min="13318" max="13319" width="3.375" style="6" customWidth="1"/>
    <col min="13320" max="13320" width="8.75" style="6" customWidth="1"/>
    <col min="13321" max="13322" width="6.375" style="6" customWidth="1"/>
    <col min="13323" max="13323" width="8" style="6" customWidth="1"/>
    <col min="13324" max="13324" width="7.875" style="6" customWidth="1"/>
    <col min="13325" max="13325" width="7.625" style="6" customWidth="1"/>
    <col min="13326" max="13326" width="7.25" style="6" customWidth="1"/>
    <col min="13327" max="13327" width="8.25" style="6" customWidth="1"/>
    <col min="13328" max="13328" width="8" style="6" customWidth="1"/>
    <col min="13329" max="13329" width="7.875" style="6" customWidth="1"/>
    <col min="13330" max="13330" width="7.375" style="6" customWidth="1"/>
    <col min="13331" max="13331" width="7.25" style="6" customWidth="1"/>
    <col min="13332" max="13332" width="8" style="6" customWidth="1"/>
    <col min="13333" max="13333" width="8.625" style="6" customWidth="1"/>
    <col min="13334" max="13334" width="8.125" style="6" customWidth="1"/>
    <col min="13335" max="13335" width="9.375" style="6" customWidth="1"/>
    <col min="13336" max="13336" width="9" style="6"/>
    <col min="13337" max="13337" width="2.625" style="6" customWidth="1"/>
    <col min="13338" max="13568" width="9" style="6"/>
    <col min="13569" max="13569" width="0.75" style="6" customWidth="1"/>
    <col min="13570" max="13570" width="4.375" style="6" customWidth="1"/>
    <col min="13571" max="13571" width="2.75" style="6" customWidth="1"/>
    <col min="13572" max="13573" width="4.75" style="6" customWidth="1"/>
    <col min="13574" max="13575" width="3.375" style="6" customWidth="1"/>
    <col min="13576" max="13576" width="8.75" style="6" customWidth="1"/>
    <col min="13577" max="13578" width="6.375" style="6" customWidth="1"/>
    <col min="13579" max="13579" width="8" style="6" customWidth="1"/>
    <col min="13580" max="13580" width="7.875" style="6" customWidth="1"/>
    <col min="13581" max="13581" width="7.625" style="6" customWidth="1"/>
    <col min="13582" max="13582" width="7.25" style="6" customWidth="1"/>
    <col min="13583" max="13583" width="8.25" style="6" customWidth="1"/>
    <col min="13584" max="13584" width="8" style="6" customWidth="1"/>
    <col min="13585" max="13585" width="7.875" style="6" customWidth="1"/>
    <col min="13586" max="13586" width="7.375" style="6" customWidth="1"/>
    <col min="13587" max="13587" width="7.25" style="6" customWidth="1"/>
    <col min="13588" max="13588" width="8" style="6" customWidth="1"/>
    <col min="13589" max="13589" width="8.625" style="6" customWidth="1"/>
    <col min="13590" max="13590" width="8.125" style="6" customWidth="1"/>
    <col min="13591" max="13591" width="9.375" style="6" customWidth="1"/>
    <col min="13592" max="13592" width="9" style="6"/>
    <col min="13593" max="13593" width="2.625" style="6" customWidth="1"/>
    <col min="13594" max="13824" width="9" style="6"/>
    <col min="13825" max="13825" width="0.75" style="6" customWidth="1"/>
    <col min="13826" max="13826" width="4.375" style="6" customWidth="1"/>
    <col min="13827" max="13827" width="2.75" style="6" customWidth="1"/>
    <col min="13828" max="13829" width="4.75" style="6" customWidth="1"/>
    <col min="13830" max="13831" width="3.375" style="6" customWidth="1"/>
    <col min="13832" max="13832" width="8.75" style="6" customWidth="1"/>
    <col min="13833" max="13834" width="6.375" style="6" customWidth="1"/>
    <col min="13835" max="13835" width="8" style="6" customWidth="1"/>
    <col min="13836" max="13836" width="7.875" style="6" customWidth="1"/>
    <col min="13837" max="13837" width="7.625" style="6" customWidth="1"/>
    <col min="13838" max="13838" width="7.25" style="6" customWidth="1"/>
    <col min="13839" max="13839" width="8.25" style="6" customWidth="1"/>
    <col min="13840" max="13840" width="8" style="6" customWidth="1"/>
    <col min="13841" max="13841" width="7.875" style="6" customWidth="1"/>
    <col min="13842" max="13842" width="7.375" style="6" customWidth="1"/>
    <col min="13843" max="13843" width="7.25" style="6" customWidth="1"/>
    <col min="13844" max="13844" width="8" style="6" customWidth="1"/>
    <col min="13845" max="13845" width="8.625" style="6" customWidth="1"/>
    <col min="13846" max="13846" width="8.125" style="6" customWidth="1"/>
    <col min="13847" max="13847" width="9.375" style="6" customWidth="1"/>
    <col min="13848" max="13848" width="9" style="6"/>
    <col min="13849" max="13849" width="2.625" style="6" customWidth="1"/>
    <col min="13850" max="14080" width="9" style="6"/>
    <col min="14081" max="14081" width="0.75" style="6" customWidth="1"/>
    <col min="14082" max="14082" width="4.375" style="6" customWidth="1"/>
    <col min="14083" max="14083" width="2.75" style="6" customWidth="1"/>
    <col min="14084" max="14085" width="4.75" style="6" customWidth="1"/>
    <col min="14086" max="14087" width="3.375" style="6" customWidth="1"/>
    <col min="14088" max="14088" width="8.75" style="6" customWidth="1"/>
    <col min="14089" max="14090" width="6.375" style="6" customWidth="1"/>
    <col min="14091" max="14091" width="8" style="6" customWidth="1"/>
    <col min="14092" max="14092" width="7.875" style="6" customWidth="1"/>
    <col min="14093" max="14093" width="7.625" style="6" customWidth="1"/>
    <col min="14094" max="14094" width="7.25" style="6" customWidth="1"/>
    <col min="14095" max="14095" width="8.25" style="6" customWidth="1"/>
    <col min="14096" max="14096" width="8" style="6" customWidth="1"/>
    <col min="14097" max="14097" width="7.875" style="6" customWidth="1"/>
    <col min="14098" max="14098" width="7.375" style="6" customWidth="1"/>
    <col min="14099" max="14099" width="7.25" style="6" customWidth="1"/>
    <col min="14100" max="14100" width="8" style="6" customWidth="1"/>
    <col min="14101" max="14101" width="8.625" style="6" customWidth="1"/>
    <col min="14102" max="14102" width="8.125" style="6" customWidth="1"/>
    <col min="14103" max="14103" width="9.375" style="6" customWidth="1"/>
    <col min="14104" max="14104" width="9" style="6"/>
    <col min="14105" max="14105" width="2.625" style="6" customWidth="1"/>
    <col min="14106" max="14336" width="9" style="6"/>
    <col min="14337" max="14337" width="0.75" style="6" customWidth="1"/>
    <col min="14338" max="14338" width="4.375" style="6" customWidth="1"/>
    <col min="14339" max="14339" width="2.75" style="6" customWidth="1"/>
    <col min="14340" max="14341" width="4.75" style="6" customWidth="1"/>
    <col min="14342" max="14343" width="3.375" style="6" customWidth="1"/>
    <col min="14344" max="14344" width="8.75" style="6" customWidth="1"/>
    <col min="14345" max="14346" width="6.375" style="6" customWidth="1"/>
    <col min="14347" max="14347" width="8" style="6" customWidth="1"/>
    <col min="14348" max="14348" width="7.875" style="6" customWidth="1"/>
    <col min="14349" max="14349" width="7.625" style="6" customWidth="1"/>
    <col min="14350" max="14350" width="7.25" style="6" customWidth="1"/>
    <col min="14351" max="14351" width="8.25" style="6" customWidth="1"/>
    <col min="14352" max="14352" width="8" style="6" customWidth="1"/>
    <col min="14353" max="14353" width="7.875" style="6" customWidth="1"/>
    <col min="14354" max="14354" width="7.375" style="6" customWidth="1"/>
    <col min="14355" max="14355" width="7.25" style="6" customWidth="1"/>
    <col min="14356" max="14356" width="8" style="6" customWidth="1"/>
    <col min="14357" max="14357" width="8.625" style="6" customWidth="1"/>
    <col min="14358" max="14358" width="8.125" style="6" customWidth="1"/>
    <col min="14359" max="14359" width="9.375" style="6" customWidth="1"/>
    <col min="14360" max="14360" width="9" style="6"/>
    <col min="14361" max="14361" width="2.625" style="6" customWidth="1"/>
    <col min="14362" max="14592" width="9" style="6"/>
    <col min="14593" max="14593" width="0.75" style="6" customWidth="1"/>
    <col min="14594" max="14594" width="4.375" style="6" customWidth="1"/>
    <col min="14595" max="14595" width="2.75" style="6" customWidth="1"/>
    <col min="14596" max="14597" width="4.75" style="6" customWidth="1"/>
    <col min="14598" max="14599" width="3.375" style="6" customWidth="1"/>
    <col min="14600" max="14600" width="8.75" style="6" customWidth="1"/>
    <col min="14601" max="14602" width="6.375" style="6" customWidth="1"/>
    <col min="14603" max="14603" width="8" style="6" customWidth="1"/>
    <col min="14604" max="14604" width="7.875" style="6" customWidth="1"/>
    <col min="14605" max="14605" width="7.625" style="6" customWidth="1"/>
    <col min="14606" max="14606" width="7.25" style="6" customWidth="1"/>
    <col min="14607" max="14607" width="8.25" style="6" customWidth="1"/>
    <col min="14608" max="14608" width="8" style="6" customWidth="1"/>
    <col min="14609" max="14609" width="7.875" style="6" customWidth="1"/>
    <col min="14610" max="14610" width="7.375" style="6" customWidth="1"/>
    <col min="14611" max="14611" width="7.25" style="6" customWidth="1"/>
    <col min="14612" max="14612" width="8" style="6" customWidth="1"/>
    <col min="14613" max="14613" width="8.625" style="6" customWidth="1"/>
    <col min="14614" max="14614" width="8.125" style="6" customWidth="1"/>
    <col min="14615" max="14615" width="9.375" style="6" customWidth="1"/>
    <col min="14616" max="14616" width="9" style="6"/>
    <col min="14617" max="14617" width="2.625" style="6" customWidth="1"/>
    <col min="14618" max="14848" width="9" style="6"/>
    <col min="14849" max="14849" width="0.75" style="6" customWidth="1"/>
    <col min="14850" max="14850" width="4.375" style="6" customWidth="1"/>
    <col min="14851" max="14851" width="2.75" style="6" customWidth="1"/>
    <col min="14852" max="14853" width="4.75" style="6" customWidth="1"/>
    <col min="14854" max="14855" width="3.375" style="6" customWidth="1"/>
    <col min="14856" max="14856" width="8.75" style="6" customWidth="1"/>
    <col min="14857" max="14858" width="6.375" style="6" customWidth="1"/>
    <col min="14859" max="14859" width="8" style="6" customWidth="1"/>
    <col min="14860" max="14860" width="7.875" style="6" customWidth="1"/>
    <col min="14861" max="14861" width="7.625" style="6" customWidth="1"/>
    <col min="14862" max="14862" width="7.25" style="6" customWidth="1"/>
    <col min="14863" max="14863" width="8.25" style="6" customWidth="1"/>
    <col min="14864" max="14864" width="8" style="6" customWidth="1"/>
    <col min="14865" max="14865" width="7.875" style="6" customWidth="1"/>
    <col min="14866" max="14866" width="7.375" style="6" customWidth="1"/>
    <col min="14867" max="14867" width="7.25" style="6" customWidth="1"/>
    <col min="14868" max="14868" width="8" style="6" customWidth="1"/>
    <col min="14869" max="14869" width="8.625" style="6" customWidth="1"/>
    <col min="14870" max="14870" width="8.125" style="6" customWidth="1"/>
    <col min="14871" max="14871" width="9.375" style="6" customWidth="1"/>
    <col min="14872" max="14872" width="9" style="6"/>
    <col min="14873" max="14873" width="2.625" style="6" customWidth="1"/>
    <col min="14874" max="15104" width="9" style="6"/>
    <col min="15105" max="15105" width="0.75" style="6" customWidth="1"/>
    <col min="15106" max="15106" width="4.375" style="6" customWidth="1"/>
    <col min="15107" max="15107" width="2.75" style="6" customWidth="1"/>
    <col min="15108" max="15109" width="4.75" style="6" customWidth="1"/>
    <col min="15110" max="15111" width="3.375" style="6" customWidth="1"/>
    <col min="15112" max="15112" width="8.75" style="6" customWidth="1"/>
    <col min="15113" max="15114" width="6.375" style="6" customWidth="1"/>
    <col min="15115" max="15115" width="8" style="6" customWidth="1"/>
    <col min="15116" max="15116" width="7.875" style="6" customWidth="1"/>
    <col min="15117" max="15117" width="7.625" style="6" customWidth="1"/>
    <col min="15118" max="15118" width="7.25" style="6" customWidth="1"/>
    <col min="15119" max="15119" width="8.25" style="6" customWidth="1"/>
    <col min="15120" max="15120" width="8" style="6" customWidth="1"/>
    <col min="15121" max="15121" width="7.875" style="6" customWidth="1"/>
    <col min="15122" max="15122" width="7.375" style="6" customWidth="1"/>
    <col min="15123" max="15123" width="7.25" style="6" customWidth="1"/>
    <col min="15124" max="15124" width="8" style="6" customWidth="1"/>
    <col min="15125" max="15125" width="8.625" style="6" customWidth="1"/>
    <col min="15126" max="15126" width="8.125" style="6" customWidth="1"/>
    <col min="15127" max="15127" width="9.375" style="6" customWidth="1"/>
    <col min="15128" max="15128" width="9" style="6"/>
    <col min="15129" max="15129" width="2.625" style="6" customWidth="1"/>
    <col min="15130" max="15360" width="9" style="6"/>
    <col min="15361" max="15361" width="0.75" style="6" customWidth="1"/>
    <col min="15362" max="15362" width="4.375" style="6" customWidth="1"/>
    <col min="15363" max="15363" width="2.75" style="6" customWidth="1"/>
    <col min="15364" max="15365" width="4.75" style="6" customWidth="1"/>
    <col min="15366" max="15367" width="3.375" style="6" customWidth="1"/>
    <col min="15368" max="15368" width="8.75" style="6" customWidth="1"/>
    <col min="15369" max="15370" width="6.375" style="6" customWidth="1"/>
    <col min="15371" max="15371" width="8" style="6" customWidth="1"/>
    <col min="15372" max="15372" width="7.875" style="6" customWidth="1"/>
    <col min="15373" max="15373" width="7.625" style="6" customWidth="1"/>
    <col min="15374" max="15374" width="7.25" style="6" customWidth="1"/>
    <col min="15375" max="15375" width="8.25" style="6" customWidth="1"/>
    <col min="15376" max="15376" width="8" style="6" customWidth="1"/>
    <col min="15377" max="15377" width="7.875" style="6" customWidth="1"/>
    <col min="15378" max="15378" width="7.375" style="6" customWidth="1"/>
    <col min="15379" max="15379" width="7.25" style="6" customWidth="1"/>
    <col min="15380" max="15380" width="8" style="6" customWidth="1"/>
    <col min="15381" max="15381" width="8.625" style="6" customWidth="1"/>
    <col min="15382" max="15382" width="8.125" style="6" customWidth="1"/>
    <col min="15383" max="15383" width="9.375" style="6" customWidth="1"/>
    <col min="15384" max="15384" width="9" style="6"/>
    <col min="15385" max="15385" width="2.625" style="6" customWidth="1"/>
    <col min="15386" max="15616" width="9" style="6"/>
    <col min="15617" max="15617" width="0.75" style="6" customWidth="1"/>
    <col min="15618" max="15618" width="4.375" style="6" customWidth="1"/>
    <col min="15619" max="15619" width="2.75" style="6" customWidth="1"/>
    <col min="15620" max="15621" width="4.75" style="6" customWidth="1"/>
    <col min="15622" max="15623" width="3.375" style="6" customWidth="1"/>
    <col min="15624" max="15624" width="8.75" style="6" customWidth="1"/>
    <col min="15625" max="15626" width="6.375" style="6" customWidth="1"/>
    <col min="15627" max="15627" width="8" style="6" customWidth="1"/>
    <col min="15628" max="15628" width="7.875" style="6" customWidth="1"/>
    <col min="15629" max="15629" width="7.625" style="6" customWidth="1"/>
    <col min="15630" max="15630" width="7.25" style="6" customWidth="1"/>
    <col min="15631" max="15631" width="8.25" style="6" customWidth="1"/>
    <col min="15632" max="15632" width="8" style="6" customWidth="1"/>
    <col min="15633" max="15633" width="7.875" style="6" customWidth="1"/>
    <col min="15634" max="15634" width="7.375" style="6" customWidth="1"/>
    <col min="15635" max="15635" width="7.25" style="6" customWidth="1"/>
    <col min="15636" max="15636" width="8" style="6" customWidth="1"/>
    <col min="15637" max="15637" width="8.625" style="6" customWidth="1"/>
    <col min="15638" max="15638" width="8.125" style="6" customWidth="1"/>
    <col min="15639" max="15639" width="9.375" style="6" customWidth="1"/>
    <col min="15640" max="15640" width="9" style="6"/>
    <col min="15641" max="15641" width="2.625" style="6" customWidth="1"/>
    <col min="15642" max="15872" width="9" style="6"/>
    <col min="15873" max="15873" width="0.75" style="6" customWidth="1"/>
    <col min="15874" max="15874" width="4.375" style="6" customWidth="1"/>
    <col min="15875" max="15875" width="2.75" style="6" customWidth="1"/>
    <col min="15876" max="15877" width="4.75" style="6" customWidth="1"/>
    <col min="15878" max="15879" width="3.375" style="6" customWidth="1"/>
    <col min="15880" max="15880" width="8.75" style="6" customWidth="1"/>
    <col min="15881" max="15882" width="6.375" style="6" customWidth="1"/>
    <col min="15883" max="15883" width="8" style="6" customWidth="1"/>
    <col min="15884" max="15884" width="7.875" style="6" customWidth="1"/>
    <col min="15885" max="15885" width="7.625" style="6" customWidth="1"/>
    <col min="15886" max="15886" width="7.25" style="6" customWidth="1"/>
    <col min="15887" max="15887" width="8.25" style="6" customWidth="1"/>
    <col min="15888" max="15888" width="8" style="6" customWidth="1"/>
    <col min="15889" max="15889" width="7.875" style="6" customWidth="1"/>
    <col min="15890" max="15890" width="7.375" style="6" customWidth="1"/>
    <col min="15891" max="15891" width="7.25" style="6" customWidth="1"/>
    <col min="15892" max="15892" width="8" style="6" customWidth="1"/>
    <col min="15893" max="15893" width="8.625" style="6" customWidth="1"/>
    <col min="15894" max="15894" width="8.125" style="6" customWidth="1"/>
    <col min="15895" max="15895" width="9.375" style="6" customWidth="1"/>
    <col min="15896" max="15896" width="9" style="6"/>
    <col min="15897" max="15897" width="2.625" style="6" customWidth="1"/>
    <col min="15898" max="16128" width="9" style="6"/>
    <col min="16129" max="16129" width="0.75" style="6" customWidth="1"/>
    <col min="16130" max="16130" width="4.375" style="6" customWidth="1"/>
    <col min="16131" max="16131" width="2.75" style="6" customWidth="1"/>
    <col min="16132" max="16133" width="4.75" style="6" customWidth="1"/>
    <col min="16134" max="16135" width="3.375" style="6" customWidth="1"/>
    <col min="16136" max="16136" width="8.75" style="6" customWidth="1"/>
    <col min="16137" max="16138" width="6.375" style="6" customWidth="1"/>
    <col min="16139" max="16139" width="8" style="6" customWidth="1"/>
    <col min="16140" max="16140" width="7.875" style="6" customWidth="1"/>
    <col min="16141" max="16141" width="7.625" style="6" customWidth="1"/>
    <col min="16142" max="16142" width="7.25" style="6" customWidth="1"/>
    <col min="16143" max="16143" width="8.25" style="6" customWidth="1"/>
    <col min="16144" max="16144" width="8" style="6" customWidth="1"/>
    <col min="16145" max="16145" width="7.875" style="6" customWidth="1"/>
    <col min="16146" max="16146" width="7.375" style="6" customWidth="1"/>
    <col min="16147" max="16147" width="7.25" style="6" customWidth="1"/>
    <col min="16148" max="16148" width="8" style="6" customWidth="1"/>
    <col min="16149" max="16149" width="8.625" style="6" customWidth="1"/>
    <col min="16150" max="16150" width="8.125" style="6" customWidth="1"/>
    <col min="16151" max="16151" width="9.375" style="6" customWidth="1"/>
    <col min="16152" max="16152" width="9" style="6"/>
    <col min="16153" max="16153" width="2.625" style="6" customWidth="1"/>
    <col min="16154" max="16384" width="9" style="6"/>
  </cols>
  <sheetData>
    <row r="1" spans="2:23" ht="25.5">
      <c r="B1" s="247" t="s">
        <v>15</v>
      </c>
      <c r="C1" s="248"/>
      <c r="D1" s="248"/>
      <c r="E1" s="248"/>
      <c r="F1" s="248"/>
      <c r="G1" s="248"/>
      <c r="H1" s="248"/>
      <c r="I1" s="248"/>
      <c r="J1" s="248"/>
      <c r="K1" s="248"/>
      <c r="L1" s="248"/>
      <c r="M1" s="248"/>
      <c r="N1" s="248"/>
      <c r="O1" s="248"/>
      <c r="P1" s="248"/>
      <c r="Q1" s="248"/>
      <c r="R1" s="248"/>
      <c r="S1" s="248"/>
      <c r="T1" s="248"/>
      <c r="U1" s="248"/>
      <c r="V1" s="248"/>
      <c r="W1" s="248"/>
    </row>
    <row r="2" spans="2:23" ht="6.75" customHeight="1" thickBot="1">
      <c r="B2" s="7"/>
      <c r="C2" s="7"/>
      <c r="D2" s="7"/>
      <c r="E2" s="7"/>
      <c r="F2" s="7"/>
      <c r="G2" s="7"/>
      <c r="H2" s="7"/>
      <c r="I2" s="7"/>
      <c r="J2" s="7"/>
      <c r="K2" s="7"/>
      <c r="L2" s="7"/>
      <c r="M2" s="7"/>
      <c r="N2" s="7"/>
      <c r="O2" s="7"/>
      <c r="P2" s="7"/>
      <c r="Q2" s="7"/>
      <c r="R2" s="7"/>
      <c r="S2" s="7"/>
      <c r="T2" s="7"/>
      <c r="U2" s="7"/>
      <c r="V2" s="7"/>
      <c r="W2" s="7"/>
    </row>
    <row r="3" spans="2:23">
      <c r="B3" s="8"/>
      <c r="C3" s="9"/>
      <c r="D3" s="10"/>
      <c r="E3" s="11" t="s">
        <v>16</v>
      </c>
      <c r="F3" s="11"/>
      <c r="G3" s="12"/>
      <c r="H3" s="7"/>
      <c r="I3" s="7"/>
      <c r="J3" s="7"/>
      <c r="K3" s="7"/>
      <c r="L3" s="7"/>
      <c r="M3" s="7"/>
      <c r="N3" s="7"/>
      <c r="O3" s="7"/>
      <c r="P3" s="7"/>
      <c r="Q3" s="7"/>
      <c r="R3" s="7"/>
      <c r="S3" s="7"/>
      <c r="T3" s="7"/>
      <c r="U3" s="13" t="s">
        <v>17</v>
      </c>
      <c r="V3" s="11"/>
      <c r="W3" s="12"/>
    </row>
    <row r="4" spans="2:23" ht="19.5" thickBot="1">
      <c r="B4" s="249">
        <v>45658</v>
      </c>
      <c r="C4" s="250"/>
      <c r="D4" s="14" t="s">
        <v>18</v>
      </c>
      <c r="E4" s="15"/>
      <c r="F4" s="16">
        <v>59</v>
      </c>
      <c r="G4" s="17" t="s">
        <v>19</v>
      </c>
      <c r="H4" s="7"/>
      <c r="I4" s="7"/>
      <c r="J4" s="7"/>
      <c r="K4" s="7"/>
      <c r="L4" s="7"/>
      <c r="M4" s="7"/>
      <c r="N4" s="7"/>
      <c r="O4" s="7"/>
      <c r="P4" s="7"/>
      <c r="Q4" s="7"/>
      <c r="R4" s="7"/>
      <c r="S4" s="7"/>
      <c r="T4" s="7"/>
      <c r="U4" s="251">
        <v>1200</v>
      </c>
      <c r="V4" s="252"/>
      <c r="W4" s="18" t="s">
        <v>20</v>
      </c>
    </row>
    <row r="5" spans="2:23">
      <c r="B5" s="19"/>
      <c r="C5" s="7"/>
      <c r="D5" s="14"/>
      <c r="E5" s="20" t="s">
        <v>21</v>
      </c>
      <c r="F5" s="20"/>
      <c r="G5" s="21"/>
      <c r="H5" s="7"/>
      <c r="I5" s="7"/>
      <c r="J5" s="7"/>
      <c r="K5" s="7"/>
      <c r="L5" s="7"/>
      <c r="M5" s="7"/>
      <c r="N5" s="7"/>
      <c r="O5" s="7"/>
      <c r="P5" s="7"/>
      <c r="Q5" s="7"/>
      <c r="R5" s="7"/>
      <c r="S5" s="7"/>
      <c r="T5" s="7"/>
      <c r="U5" s="7"/>
      <c r="V5" s="7"/>
      <c r="W5" s="7"/>
    </row>
    <row r="6" spans="2:23" ht="19.5" thickBot="1">
      <c r="B6" s="22"/>
      <c r="C6" s="23"/>
      <c r="D6" s="24"/>
      <c r="E6" s="23"/>
      <c r="F6" s="25">
        <v>56</v>
      </c>
      <c r="G6" s="18" t="s">
        <v>19</v>
      </c>
      <c r="H6" s="7"/>
      <c r="I6" s="7"/>
      <c r="J6" s="7"/>
      <c r="K6" s="7"/>
      <c r="L6" s="7"/>
      <c r="M6" s="7"/>
      <c r="N6" s="7"/>
      <c r="O6" s="7"/>
      <c r="P6" s="7"/>
      <c r="Q6" s="7"/>
      <c r="R6" s="7"/>
      <c r="S6" s="7"/>
      <c r="T6" s="7"/>
      <c r="U6" s="7"/>
      <c r="V6" s="7"/>
      <c r="W6" s="7"/>
    </row>
    <row r="7" spans="2:23" ht="10.5" customHeight="1">
      <c r="B7" s="7"/>
      <c r="C7" s="7"/>
      <c r="D7" s="7"/>
      <c r="E7" s="7"/>
      <c r="F7" s="7"/>
      <c r="G7" s="7"/>
      <c r="H7" s="7"/>
      <c r="I7" s="7"/>
      <c r="J7" s="7"/>
      <c r="K7" s="7"/>
      <c r="L7" s="7"/>
      <c r="M7" s="7"/>
      <c r="N7" s="7"/>
      <c r="O7" s="7"/>
      <c r="P7" s="7"/>
      <c r="Q7" s="7"/>
      <c r="R7" s="7"/>
      <c r="S7" s="7"/>
      <c r="T7" s="7"/>
      <c r="U7" s="7"/>
      <c r="V7" s="253" t="s">
        <v>22</v>
      </c>
      <c r="W7" s="254"/>
    </row>
    <row r="8" spans="2:23" ht="9.75" customHeight="1" thickBot="1">
      <c r="B8" s="7"/>
      <c r="C8" s="7"/>
      <c r="D8" s="7"/>
      <c r="E8" s="7"/>
      <c r="F8" s="7"/>
      <c r="G8" s="7"/>
      <c r="H8" s="7"/>
      <c r="I8" s="7"/>
      <c r="J8" s="7"/>
      <c r="K8" s="7"/>
      <c r="L8" s="7"/>
      <c r="M8" s="7"/>
      <c r="N8" s="7"/>
      <c r="O8" s="7"/>
      <c r="P8" s="7"/>
      <c r="Q8" s="7"/>
      <c r="R8" s="7"/>
      <c r="S8" s="7"/>
      <c r="T8" s="7"/>
      <c r="U8" s="7"/>
      <c r="V8" s="255"/>
      <c r="W8" s="255"/>
    </row>
    <row r="9" spans="2:23" ht="22.5" customHeight="1" thickBot="1">
      <c r="B9" s="256" t="s">
        <v>23</v>
      </c>
      <c r="C9" s="257"/>
      <c r="D9" s="257"/>
      <c r="E9" s="258"/>
      <c r="F9" s="262" t="s">
        <v>24</v>
      </c>
      <c r="G9" s="263"/>
      <c r="H9" s="264"/>
      <c r="I9" s="271" t="s">
        <v>25</v>
      </c>
      <c r="J9" s="272"/>
      <c r="K9" s="272"/>
      <c r="L9" s="272"/>
      <c r="M9" s="272"/>
      <c r="N9" s="272"/>
      <c r="O9" s="273"/>
      <c r="P9" s="271" t="s">
        <v>26</v>
      </c>
      <c r="Q9" s="272"/>
      <c r="R9" s="272"/>
      <c r="S9" s="272"/>
      <c r="T9" s="272"/>
      <c r="U9" s="273"/>
      <c r="V9" s="26"/>
      <c r="W9" s="274" t="s">
        <v>27</v>
      </c>
    </row>
    <row r="10" spans="2:23" ht="18" customHeight="1" thickBot="1">
      <c r="B10" s="259"/>
      <c r="C10" s="260"/>
      <c r="D10" s="260"/>
      <c r="E10" s="261"/>
      <c r="F10" s="265"/>
      <c r="G10" s="266"/>
      <c r="H10" s="267"/>
      <c r="I10" s="277" t="s">
        <v>28</v>
      </c>
      <c r="J10" s="278"/>
      <c r="K10" s="284" t="s">
        <v>29</v>
      </c>
      <c r="L10" s="286" t="s">
        <v>30</v>
      </c>
      <c r="M10" s="284" t="s">
        <v>31</v>
      </c>
      <c r="N10" s="241" t="s">
        <v>32</v>
      </c>
      <c r="O10" s="243" t="s">
        <v>33</v>
      </c>
      <c r="P10" s="245" t="s">
        <v>34</v>
      </c>
      <c r="Q10" s="288" t="s">
        <v>35</v>
      </c>
      <c r="R10" s="288" t="s">
        <v>36</v>
      </c>
      <c r="S10" s="289" t="s">
        <v>37</v>
      </c>
      <c r="T10" s="241" t="s">
        <v>38</v>
      </c>
      <c r="U10" s="291" t="s">
        <v>39</v>
      </c>
      <c r="V10" s="27" t="s">
        <v>40</v>
      </c>
      <c r="W10" s="275"/>
    </row>
    <row r="11" spans="2:23" ht="18" customHeight="1" thickBot="1">
      <c r="B11" s="22" t="s">
        <v>50</v>
      </c>
      <c r="C11" s="24"/>
      <c r="D11" s="30" t="s">
        <v>42</v>
      </c>
      <c r="E11" s="31" t="s">
        <v>43</v>
      </c>
      <c r="F11" s="268"/>
      <c r="G11" s="269"/>
      <c r="H11" s="270"/>
      <c r="I11" s="32" t="s">
        <v>42</v>
      </c>
      <c r="J11" s="33" t="s">
        <v>43</v>
      </c>
      <c r="K11" s="285"/>
      <c r="L11" s="285"/>
      <c r="M11" s="287"/>
      <c r="N11" s="242"/>
      <c r="O11" s="244"/>
      <c r="P11" s="246"/>
      <c r="Q11" s="287"/>
      <c r="R11" s="287"/>
      <c r="S11" s="290"/>
      <c r="T11" s="242"/>
      <c r="U11" s="292"/>
      <c r="V11" s="34"/>
      <c r="W11" s="276"/>
    </row>
    <row r="12" spans="2:23">
      <c r="B12" s="279">
        <f>EOMONTH(B4,12)</f>
        <v>46053</v>
      </c>
      <c r="C12" s="280"/>
      <c r="D12" s="35">
        <f>F4+1</f>
        <v>60</v>
      </c>
      <c r="E12" s="36">
        <f>F6+1</f>
        <v>57</v>
      </c>
      <c r="F12" s="281" t="s">
        <v>51</v>
      </c>
      <c r="G12" s="282"/>
      <c r="H12" s="283"/>
      <c r="I12" s="37"/>
      <c r="J12" s="38"/>
      <c r="K12" s="39">
        <v>260</v>
      </c>
      <c r="L12" s="39">
        <v>36</v>
      </c>
      <c r="M12" s="39">
        <v>1500</v>
      </c>
      <c r="N12" s="40"/>
      <c r="O12" s="41">
        <f t="shared" ref="O12:O42" si="0">IF(SUM(I12:N12)=0," ",SUM(I12:N12))</f>
        <v>1796</v>
      </c>
      <c r="P12" s="42">
        <v>230</v>
      </c>
      <c r="Q12" s="39">
        <f>23+14+21</f>
        <v>58</v>
      </c>
      <c r="R12" s="39"/>
      <c r="S12" s="43">
        <v>72</v>
      </c>
      <c r="T12" s="40">
        <v>30</v>
      </c>
      <c r="U12" s="44">
        <f>IF(SUM(P12:T12)=0," ",SUM(P12:T12))</f>
        <v>390</v>
      </c>
      <c r="V12" s="45">
        <f>IF(O12=" ",IF(U12=" "," ",-U12),IF(U12=" ",O12,O12-U12))</f>
        <v>1406</v>
      </c>
      <c r="W12" s="46">
        <f>IF(V12=" ",IF(U4=" ","",U4),U4+V12)</f>
        <v>2606</v>
      </c>
    </row>
    <row r="13" spans="2:23">
      <c r="B13" s="293">
        <f>EOMONTH(B12,12)</f>
        <v>46418</v>
      </c>
      <c r="C13" s="294"/>
      <c r="D13" s="47">
        <f>D12+1</f>
        <v>61</v>
      </c>
      <c r="E13" s="48">
        <f>E12+1</f>
        <v>58</v>
      </c>
      <c r="F13" s="295" t="s">
        <v>52</v>
      </c>
      <c r="G13" s="296"/>
      <c r="H13" s="297"/>
      <c r="I13" s="37"/>
      <c r="J13" s="38"/>
      <c r="K13" s="49">
        <v>260</v>
      </c>
      <c r="L13" s="49">
        <v>36</v>
      </c>
      <c r="M13" s="49"/>
      <c r="N13" s="50"/>
      <c r="O13" s="41">
        <f t="shared" si="0"/>
        <v>296</v>
      </c>
      <c r="P13" s="51">
        <v>230</v>
      </c>
      <c r="Q13" s="39">
        <f>23+14+21</f>
        <v>58</v>
      </c>
      <c r="R13" s="49"/>
      <c r="S13" s="43">
        <v>72</v>
      </c>
      <c r="T13" s="50">
        <v>100</v>
      </c>
      <c r="U13" s="44">
        <f t="shared" ref="U13:U32" si="1">IF(SUM(P13:T13)=0," ",SUM(P13:T13))</f>
        <v>460</v>
      </c>
      <c r="V13" s="45">
        <f t="shared" ref="V13:V32" si="2">IF(O13=" ",IF(U13=" "," ",-U13),IF(U13=" ",O13,O13-U13))</f>
        <v>-164</v>
      </c>
      <c r="W13" s="46">
        <f>IF(V13=" ",IF(W12=" ","",W12),W12+V13)</f>
        <v>2442</v>
      </c>
    </row>
    <row r="14" spans="2:23">
      <c r="B14" s="293">
        <f t="shared" ref="B14:B41" si="3">EOMONTH(B13,12)</f>
        <v>46783</v>
      </c>
      <c r="C14" s="294"/>
      <c r="D14" s="47">
        <f>D13+1</f>
        <v>62</v>
      </c>
      <c r="E14" s="48">
        <f>E13+1</f>
        <v>59</v>
      </c>
      <c r="F14" s="295"/>
      <c r="G14" s="296"/>
      <c r="H14" s="297"/>
      <c r="I14" s="37"/>
      <c r="J14" s="38"/>
      <c r="K14" s="49">
        <v>260</v>
      </c>
      <c r="L14" s="49">
        <v>36</v>
      </c>
      <c r="M14" s="49"/>
      <c r="N14" s="50"/>
      <c r="O14" s="41">
        <f t="shared" si="0"/>
        <v>296</v>
      </c>
      <c r="P14" s="51">
        <v>230</v>
      </c>
      <c r="Q14" s="39">
        <f>23+14+21</f>
        <v>58</v>
      </c>
      <c r="R14" s="49"/>
      <c r="S14" s="43">
        <v>72</v>
      </c>
      <c r="T14" s="50" t="s">
        <v>53</v>
      </c>
      <c r="U14" s="44">
        <f t="shared" si="1"/>
        <v>360</v>
      </c>
      <c r="V14" s="45">
        <f t="shared" si="2"/>
        <v>-64</v>
      </c>
      <c r="W14" s="46">
        <f t="shared" ref="W14:W33" si="4">IF(V14=" ",IF(W13=" ","",W13),W13+V14)</f>
        <v>2378</v>
      </c>
    </row>
    <row r="15" spans="2:23">
      <c r="B15" s="293">
        <f t="shared" si="3"/>
        <v>47149</v>
      </c>
      <c r="C15" s="294"/>
      <c r="D15" s="47">
        <f t="shared" ref="D15:E30" si="5">D14+1</f>
        <v>63</v>
      </c>
      <c r="E15" s="48">
        <f t="shared" si="5"/>
        <v>60</v>
      </c>
      <c r="F15" s="295" t="s">
        <v>52</v>
      </c>
      <c r="G15" s="296"/>
      <c r="H15" s="297"/>
      <c r="I15" s="37"/>
      <c r="J15" s="38"/>
      <c r="K15" s="49">
        <v>260</v>
      </c>
      <c r="L15" s="49">
        <v>36</v>
      </c>
      <c r="M15" s="49"/>
      <c r="N15" s="50"/>
      <c r="O15" s="41">
        <f t="shared" si="0"/>
        <v>296</v>
      </c>
      <c r="P15" s="51">
        <v>230</v>
      </c>
      <c r="Q15" s="49">
        <f>23+14</f>
        <v>37</v>
      </c>
      <c r="R15" s="49"/>
      <c r="S15" s="43">
        <v>72</v>
      </c>
      <c r="T15" s="50">
        <v>100</v>
      </c>
      <c r="U15" s="44">
        <f t="shared" si="1"/>
        <v>439</v>
      </c>
      <c r="V15" s="45">
        <f t="shared" si="2"/>
        <v>-143</v>
      </c>
      <c r="W15" s="46">
        <f t="shared" si="4"/>
        <v>2235</v>
      </c>
    </row>
    <row r="16" spans="2:23">
      <c r="B16" s="293">
        <f t="shared" si="3"/>
        <v>47514</v>
      </c>
      <c r="C16" s="294"/>
      <c r="D16" s="47">
        <f t="shared" si="5"/>
        <v>64</v>
      </c>
      <c r="E16" s="48">
        <f t="shared" si="5"/>
        <v>61</v>
      </c>
      <c r="F16" s="295" t="s">
        <v>49</v>
      </c>
      <c r="G16" s="296"/>
      <c r="H16" s="297"/>
      <c r="I16" s="37"/>
      <c r="J16" s="38"/>
      <c r="K16" s="49">
        <v>260</v>
      </c>
      <c r="L16" s="49">
        <v>36</v>
      </c>
      <c r="M16" s="49"/>
      <c r="N16" s="50"/>
      <c r="O16" s="41">
        <f t="shared" si="0"/>
        <v>296</v>
      </c>
      <c r="P16" s="51">
        <v>230</v>
      </c>
      <c r="Q16" s="49">
        <f t="shared" ref="Q16:Q40" si="6">23+14</f>
        <v>37</v>
      </c>
      <c r="R16" s="49"/>
      <c r="S16" s="43">
        <v>72</v>
      </c>
      <c r="T16" s="50">
        <v>150</v>
      </c>
      <c r="U16" s="44">
        <f t="shared" si="1"/>
        <v>489</v>
      </c>
      <c r="V16" s="45">
        <f t="shared" si="2"/>
        <v>-193</v>
      </c>
      <c r="W16" s="46">
        <f t="shared" si="4"/>
        <v>2042</v>
      </c>
    </row>
    <row r="17" spans="2:23">
      <c r="B17" s="293">
        <f t="shared" si="3"/>
        <v>47879</v>
      </c>
      <c r="C17" s="294"/>
      <c r="D17" s="47">
        <f t="shared" si="5"/>
        <v>65</v>
      </c>
      <c r="E17" s="48">
        <f t="shared" si="5"/>
        <v>62</v>
      </c>
      <c r="F17" s="295" t="s">
        <v>54</v>
      </c>
      <c r="G17" s="296"/>
      <c r="H17" s="297"/>
      <c r="I17" s="37">
        <f>100+83+41</f>
        <v>224</v>
      </c>
      <c r="J17" s="38"/>
      <c r="K17" s="49"/>
      <c r="L17" s="49">
        <v>36</v>
      </c>
      <c r="M17" s="49"/>
      <c r="N17" s="50"/>
      <c r="O17" s="41">
        <f t="shared" si="0"/>
        <v>260</v>
      </c>
      <c r="P17" s="51">
        <v>230</v>
      </c>
      <c r="Q17" s="49">
        <f t="shared" si="6"/>
        <v>37</v>
      </c>
      <c r="R17" s="49"/>
      <c r="S17" s="43">
        <v>72</v>
      </c>
      <c r="T17" s="50">
        <v>200</v>
      </c>
      <c r="U17" s="44">
        <f t="shared" si="1"/>
        <v>539</v>
      </c>
      <c r="V17" s="45">
        <f t="shared" si="2"/>
        <v>-279</v>
      </c>
      <c r="W17" s="46">
        <f t="shared" si="4"/>
        <v>1763</v>
      </c>
    </row>
    <row r="18" spans="2:23">
      <c r="B18" s="293">
        <f t="shared" si="3"/>
        <v>48244</v>
      </c>
      <c r="C18" s="294"/>
      <c r="D18" s="47">
        <f t="shared" si="5"/>
        <v>66</v>
      </c>
      <c r="E18" s="48">
        <f t="shared" si="5"/>
        <v>63</v>
      </c>
      <c r="F18" s="295" t="s">
        <v>48</v>
      </c>
      <c r="G18" s="296"/>
      <c r="H18" s="297"/>
      <c r="I18" s="37">
        <f>100+83+41</f>
        <v>224</v>
      </c>
      <c r="J18" s="38"/>
      <c r="K18" s="49"/>
      <c r="L18" s="49">
        <v>36</v>
      </c>
      <c r="M18" s="49"/>
      <c r="N18" s="50"/>
      <c r="O18" s="41">
        <f t="shared" si="0"/>
        <v>260</v>
      </c>
      <c r="P18" s="51">
        <v>230</v>
      </c>
      <c r="Q18" s="49">
        <f t="shared" si="6"/>
        <v>37</v>
      </c>
      <c r="R18" s="49"/>
      <c r="S18" s="43">
        <v>72</v>
      </c>
      <c r="T18" s="50">
        <v>50</v>
      </c>
      <c r="U18" s="44">
        <f t="shared" si="1"/>
        <v>389</v>
      </c>
      <c r="V18" s="45">
        <f t="shared" si="2"/>
        <v>-129</v>
      </c>
      <c r="W18" s="46">
        <f t="shared" si="4"/>
        <v>1634</v>
      </c>
    </row>
    <row r="19" spans="2:23">
      <c r="B19" s="293">
        <f t="shared" si="3"/>
        <v>48610</v>
      </c>
      <c r="C19" s="294"/>
      <c r="D19" s="47">
        <f t="shared" si="5"/>
        <v>67</v>
      </c>
      <c r="E19" s="48">
        <f t="shared" si="5"/>
        <v>64</v>
      </c>
      <c r="F19" s="295" t="s">
        <v>55</v>
      </c>
      <c r="G19" s="296"/>
      <c r="H19" s="297"/>
      <c r="I19" s="37">
        <f>100+83+41</f>
        <v>224</v>
      </c>
      <c r="J19" s="38"/>
      <c r="K19" s="49"/>
      <c r="L19" s="49">
        <v>36</v>
      </c>
      <c r="M19" s="49"/>
      <c r="N19" s="50"/>
      <c r="O19" s="41">
        <f t="shared" si="0"/>
        <v>260</v>
      </c>
      <c r="P19" s="51">
        <v>230</v>
      </c>
      <c r="Q19" s="49">
        <f t="shared" si="6"/>
        <v>37</v>
      </c>
      <c r="R19" s="49"/>
      <c r="S19" s="43">
        <v>71</v>
      </c>
      <c r="T19" s="50">
        <v>30</v>
      </c>
      <c r="U19" s="44">
        <f t="shared" si="1"/>
        <v>368</v>
      </c>
      <c r="V19" s="45">
        <f t="shared" si="2"/>
        <v>-108</v>
      </c>
      <c r="W19" s="46">
        <f t="shared" si="4"/>
        <v>1526</v>
      </c>
    </row>
    <row r="20" spans="2:23">
      <c r="B20" s="293">
        <f t="shared" si="3"/>
        <v>48975</v>
      </c>
      <c r="C20" s="294"/>
      <c r="D20" s="47">
        <f t="shared" si="5"/>
        <v>68</v>
      </c>
      <c r="E20" s="48">
        <f t="shared" si="5"/>
        <v>65</v>
      </c>
      <c r="F20" s="295"/>
      <c r="G20" s="296"/>
      <c r="H20" s="297"/>
      <c r="I20" s="37">
        <f t="shared" ref="I20:I42" si="7">100+83</f>
        <v>183</v>
      </c>
      <c r="J20" s="38">
        <f t="shared" ref="J20:J25" si="8">6+83</f>
        <v>89</v>
      </c>
      <c r="K20" s="49"/>
      <c r="L20" s="49">
        <v>36</v>
      </c>
      <c r="M20" s="49"/>
      <c r="N20" s="50"/>
      <c r="O20" s="41">
        <f t="shared" si="0"/>
        <v>308</v>
      </c>
      <c r="P20" s="51">
        <v>230</v>
      </c>
      <c r="Q20" s="49">
        <f t="shared" si="6"/>
        <v>37</v>
      </c>
      <c r="R20" s="49"/>
      <c r="S20" s="43">
        <v>71</v>
      </c>
      <c r="T20" s="50" t="s">
        <v>53</v>
      </c>
      <c r="U20" s="44">
        <f t="shared" si="1"/>
        <v>338</v>
      </c>
      <c r="V20" s="45">
        <f t="shared" si="2"/>
        <v>-30</v>
      </c>
      <c r="W20" s="46">
        <f t="shared" si="4"/>
        <v>1496</v>
      </c>
    </row>
    <row r="21" spans="2:23">
      <c r="B21" s="293">
        <f t="shared" si="3"/>
        <v>49340</v>
      </c>
      <c r="C21" s="294"/>
      <c r="D21" s="47">
        <f t="shared" si="5"/>
        <v>69</v>
      </c>
      <c r="E21" s="48">
        <f t="shared" si="5"/>
        <v>66</v>
      </c>
      <c r="F21" s="295"/>
      <c r="G21" s="296"/>
      <c r="H21" s="297"/>
      <c r="I21" s="37">
        <f t="shared" si="7"/>
        <v>183</v>
      </c>
      <c r="J21" s="38">
        <f t="shared" si="8"/>
        <v>89</v>
      </c>
      <c r="K21" s="49"/>
      <c r="L21" s="49">
        <v>36</v>
      </c>
      <c r="M21" s="49"/>
      <c r="N21" s="50"/>
      <c r="O21" s="41">
        <f t="shared" si="0"/>
        <v>308</v>
      </c>
      <c r="P21" s="51">
        <v>230</v>
      </c>
      <c r="Q21" s="49">
        <f t="shared" si="6"/>
        <v>37</v>
      </c>
      <c r="R21" s="49"/>
      <c r="S21" s="43">
        <v>71</v>
      </c>
      <c r="T21" s="50" t="s">
        <v>53</v>
      </c>
      <c r="U21" s="44">
        <f t="shared" si="1"/>
        <v>338</v>
      </c>
      <c r="V21" s="45">
        <f t="shared" si="2"/>
        <v>-30</v>
      </c>
      <c r="W21" s="46">
        <f t="shared" si="4"/>
        <v>1466</v>
      </c>
    </row>
    <row r="22" spans="2:23">
      <c r="B22" s="293">
        <f t="shared" si="3"/>
        <v>49705</v>
      </c>
      <c r="C22" s="294"/>
      <c r="D22" s="47">
        <f t="shared" si="5"/>
        <v>70</v>
      </c>
      <c r="E22" s="48">
        <f t="shared" si="5"/>
        <v>67</v>
      </c>
      <c r="F22" s="295"/>
      <c r="G22" s="296"/>
      <c r="H22" s="297"/>
      <c r="I22" s="37">
        <f t="shared" si="7"/>
        <v>183</v>
      </c>
      <c r="J22" s="38">
        <f t="shared" si="8"/>
        <v>89</v>
      </c>
      <c r="K22" s="49"/>
      <c r="L22" s="49"/>
      <c r="M22" s="49"/>
      <c r="N22" s="50"/>
      <c r="O22" s="41">
        <f t="shared" si="0"/>
        <v>272</v>
      </c>
      <c r="P22" s="51">
        <v>230</v>
      </c>
      <c r="Q22" s="49">
        <f t="shared" si="6"/>
        <v>37</v>
      </c>
      <c r="R22" s="49"/>
      <c r="S22" s="43">
        <v>47</v>
      </c>
      <c r="T22" s="50" t="s">
        <v>53</v>
      </c>
      <c r="U22" s="44">
        <f t="shared" si="1"/>
        <v>314</v>
      </c>
      <c r="V22" s="45">
        <f t="shared" si="2"/>
        <v>-42</v>
      </c>
      <c r="W22" s="46">
        <f t="shared" si="4"/>
        <v>1424</v>
      </c>
    </row>
    <row r="23" spans="2:23">
      <c r="B23" s="293">
        <f t="shared" si="3"/>
        <v>50071</v>
      </c>
      <c r="C23" s="294"/>
      <c r="D23" s="47">
        <f t="shared" si="5"/>
        <v>71</v>
      </c>
      <c r="E23" s="48">
        <f t="shared" si="5"/>
        <v>68</v>
      </c>
      <c r="F23" s="295"/>
      <c r="G23" s="296"/>
      <c r="H23" s="297"/>
      <c r="I23" s="37">
        <f t="shared" si="7"/>
        <v>183</v>
      </c>
      <c r="J23" s="38">
        <f t="shared" si="8"/>
        <v>89</v>
      </c>
      <c r="K23" s="49"/>
      <c r="L23" s="49"/>
      <c r="M23" s="49"/>
      <c r="N23" s="50"/>
      <c r="O23" s="41">
        <f t="shared" si="0"/>
        <v>272</v>
      </c>
      <c r="P23" s="51">
        <v>230</v>
      </c>
      <c r="Q23" s="49">
        <f t="shared" si="6"/>
        <v>37</v>
      </c>
      <c r="R23" s="49"/>
      <c r="S23" s="43">
        <v>47</v>
      </c>
      <c r="T23" s="50" t="s">
        <v>53</v>
      </c>
      <c r="U23" s="44">
        <f t="shared" si="1"/>
        <v>314</v>
      </c>
      <c r="V23" s="45">
        <f t="shared" si="2"/>
        <v>-42</v>
      </c>
      <c r="W23" s="46">
        <f t="shared" si="4"/>
        <v>1382</v>
      </c>
    </row>
    <row r="24" spans="2:23">
      <c r="B24" s="293">
        <f t="shared" si="3"/>
        <v>50436</v>
      </c>
      <c r="C24" s="294"/>
      <c r="D24" s="47">
        <f t="shared" si="5"/>
        <v>72</v>
      </c>
      <c r="E24" s="48">
        <f t="shared" si="5"/>
        <v>69</v>
      </c>
      <c r="F24" s="295"/>
      <c r="G24" s="296"/>
      <c r="H24" s="297"/>
      <c r="I24" s="37">
        <f t="shared" si="7"/>
        <v>183</v>
      </c>
      <c r="J24" s="38">
        <f t="shared" si="8"/>
        <v>89</v>
      </c>
      <c r="K24" s="49"/>
      <c r="L24" s="49"/>
      <c r="M24" s="49"/>
      <c r="N24" s="50"/>
      <c r="O24" s="41">
        <f t="shared" si="0"/>
        <v>272</v>
      </c>
      <c r="P24" s="51">
        <v>230</v>
      </c>
      <c r="Q24" s="49">
        <f t="shared" si="6"/>
        <v>37</v>
      </c>
      <c r="R24" s="49"/>
      <c r="S24" s="43">
        <v>47</v>
      </c>
      <c r="T24" s="50" t="s">
        <v>53</v>
      </c>
      <c r="U24" s="44">
        <f t="shared" si="1"/>
        <v>314</v>
      </c>
      <c r="V24" s="45">
        <f t="shared" si="2"/>
        <v>-42</v>
      </c>
      <c r="W24" s="46">
        <f t="shared" si="4"/>
        <v>1340</v>
      </c>
    </row>
    <row r="25" spans="2:23">
      <c r="B25" s="293">
        <f t="shared" si="3"/>
        <v>50801</v>
      </c>
      <c r="C25" s="294"/>
      <c r="D25" s="47">
        <f t="shared" si="5"/>
        <v>73</v>
      </c>
      <c r="E25" s="48">
        <f t="shared" si="5"/>
        <v>70</v>
      </c>
      <c r="F25" s="295"/>
      <c r="G25" s="296"/>
      <c r="H25" s="297"/>
      <c r="I25" s="37">
        <f t="shared" si="7"/>
        <v>183</v>
      </c>
      <c r="J25" s="38">
        <f t="shared" si="8"/>
        <v>89</v>
      </c>
      <c r="K25" s="49"/>
      <c r="L25" s="49"/>
      <c r="M25" s="49"/>
      <c r="N25" s="50"/>
      <c r="O25" s="41">
        <f t="shared" si="0"/>
        <v>272</v>
      </c>
      <c r="P25" s="51">
        <v>230</v>
      </c>
      <c r="Q25" s="49">
        <f t="shared" si="6"/>
        <v>37</v>
      </c>
      <c r="R25" s="49"/>
      <c r="S25" s="43">
        <v>47</v>
      </c>
      <c r="T25" s="50" t="s">
        <v>53</v>
      </c>
      <c r="U25" s="44">
        <f t="shared" si="1"/>
        <v>314</v>
      </c>
      <c r="V25" s="45">
        <f t="shared" si="2"/>
        <v>-42</v>
      </c>
      <c r="W25" s="46">
        <f t="shared" si="4"/>
        <v>1298</v>
      </c>
    </row>
    <row r="26" spans="2:23">
      <c r="B26" s="293">
        <f t="shared" si="3"/>
        <v>51166</v>
      </c>
      <c r="C26" s="294"/>
      <c r="D26" s="47">
        <f t="shared" si="5"/>
        <v>74</v>
      </c>
      <c r="E26" s="48">
        <f t="shared" si="5"/>
        <v>71</v>
      </c>
      <c r="F26" s="295" t="s">
        <v>55</v>
      </c>
      <c r="G26" s="296"/>
      <c r="H26" s="297"/>
      <c r="I26" s="37">
        <f t="shared" si="7"/>
        <v>183</v>
      </c>
      <c r="J26" s="38">
        <f t="shared" ref="J26:J42" si="9">6+83</f>
        <v>89</v>
      </c>
      <c r="K26" s="49"/>
      <c r="L26" s="49"/>
      <c r="M26" s="49"/>
      <c r="N26" s="50"/>
      <c r="O26" s="41">
        <f t="shared" si="0"/>
        <v>272</v>
      </c>
      <c r="P26" s="51">
        <v>230</v>
      </c>
      <c r="Q26" s="49">
        <f t="shared" si="6"/>
        <v>37</v>
      </c>
      <c r="R26" s="49"/>
      <c r="S26" s="43">
        <v>47</v>
      </c>
      <c r="T26" s="50">
        <v>30</v>
      </c>
      <c r="U26" s="44">
        <f t="shared" si="1"/>
        <v>344</v>
      </c>
      <c r="V26" s="45">
        <f t="shared" si="2"/>
        <v>-72</v>
      </c>
      <c r="W26" s="46">
        <f t="shared" si="4"/>
        <v>1226</v>
      </c>
    </row>
    <row r="27" spans="2:23">
      <c r="B27" s="293">
        <f t="shared" si="3"/>
        <v>51532</v>
      </c>
      <c r="C27" s="294"/>
      <c r="D27" s="47">
        <f t="shared" si="5"/>
        <v>75</v>
      </c>
      <c r="E27" s="48">
        <f t="shared" si="5"/>
        <v>72</v>
      </c>
      <c r="F27" s="295"/>
      <c r="G27" s="296"/>
      <c r="H27" s="297"/>
      <c r="I27" s="37">
        <f t="shared" si="7"/>
        <v>183</v>
      </c>
      <c r="J27" s="38">
        <f t="shared" si="9"/>
        <v>89</v>
      </c>
      <c r="K27" s="49"/>
      <c r="L27" s="49"/>
      <c r="M27" s="49"/>
      <c r="N27" s="50"/>
      <c r="O27" s="41">
        <f t="shared" si="0"/>
        <v>272</v>
      </c>
      <c r="P27" s="51">
        <v>230</v>
      </c>
      <c r="Q27" s="49">
        <f t="shared" si="6"/>
        <v>37</v>
      </c>
      <c r="R27" s="49"/>
      <c r="S27" s="43">
        <v>47</v>
      </c>
      <c r="T27" s="50" t="s">
        <v>53</v>
      </c>
      <c r="U27" s="44">
        <f t="shared" si="1"/>
        <v>314</v>
      </c>
      <c r="V27" s="45">
        <f t="shared" si="2"/>
        <v>-42</v>
      </c>
      <c r="W27" s="46">
        <f t="shared" si="4"/>
        <v>1184</v>
      </c>
    </row>
    <row r="28" spans="2:23">
      <c r="B28" s="293">
        <f t="shared" si="3"/>
        <v>51897</v>
      </c>
      <c r="C28" s="294"/>
      <c r="D28" s="47">
        <f t="shared" si="5"/>
        <v>76</v>
      </c>
      <c r="E28" s="48">
        <f t="shared" si="5"/>
        <v>73</v>
      </c>
      <c r="F28" s="295" t="s">
        <v>49</v>
      </c>
      <c r="G28" s="296"/>
      <c r="H28" s="297"/>
      <c r="I28" s="37">
        <f t="shared" si="7"/>
        <v>183</v>
      </c>
      <c r="J28" s="38">
        <f t="shared" si="9"/>
        <v>89</v>
      </c>
      <c r="K28" s="49"/>
      <c r="L28" s="49"/>
      <c r="M28" s="49"/>
      <c r="N28" s="50"/>
      <c r="O28" s="41">
        <f t="shared" si="0"/>
        <v>272</v>
      </c>
      <c r="P28" s="51">
        <v>230</v>
      </c>
      <c r="Q28" s="49">
        <f t="shared" si="6"/>
        <v>37</v>
      </c>
      <c r="R28" s="49"/>
      <c r="S28" s="43">
        <v>47</v>
      </c>
      <c r="T28" s="50">
        <v>150</v>
      </c>
      <c r="U28" s="44">
        <f t="shared" si="1"/>
        <v>464</v>
      </c>
      <c r="V28" s="45">
        <f t="shared" si="2"/>
        <v>-192</v>
      </c>
      <c r="W28" s="46">
        <f t="shared" si="4"/>
        <v>992</v>
      </c>
    </row>
    <row r="29" spans="2:23">
      <c r="B29" s="293">
        <f t="shared" si="3"/>
        <v>52262</v>
      </c>
      <c r="C29" s="294"/>
      <c r="D29" s="47">
        <f t="shared" si="5"/>
        <v>77</v>
      </c>
      <c r="E29" s="48">
        <f t="shared" si="5"/>
        <v>74</v>
      </c>
      <c r="F29" s="295"/>
      <c r="G29" s="296"/>
      <c r="H29" s="297"/>
      <c r="I29" s="37">
        <f t="shared" si="7"/>
        <v>183</v>
      </c>
      <c r="J29" s="38">
        <f t="shared" si="9"/>
        <v>89</v>
      </c>
      <c r="K29" s="49"/>
      <c r="L29" s="49"/>
      <c r="M29" s="49"/>
      <c r="N29" s="50"/>
      <c r="O29" s="41">
        <f t="shared" si="0"/>
        <v>272</v>
      </c>
      <c r="P29" s="51">
        <v>230</v>
      </c>
      <c r="Q29" s="49">
        <f t="shared" si="6"/>
        <v>37</v>
      </c>
      <c r="R29" s="49"/>
      <c r="S29" s="43">
        <v>47</v>
      </c>
      <c r="T29" s="50" t="s">
        <v>53</v>
      </c>
      <c r="U29" s="44">
        <f t="shared" si="1"/>
        <v>314</v>
      </c>
      <c r="V29" s="45">
        <f t="shared" si="2"/>
        <v>-42</v>
      </c>
      <c r="W29" s="46">
        <f t="shared" si="4"/>
        <v>950</v>
      </c>
    </row>
    <row r="30" spans="2:23">
      <c r="B30" s="293">
        <f t="shared" si="3"/>
        <v>52627</v>
      </c>
      <c r="C30" s="294"/>
      <c r="D30" s="47">
        <f t="shared" si="5"/>
        <v>78</v>
      </c>
      <c r="E30" s="48">
        <f t="shared" si="5"/>
        <v>75</v>
      </c>
      <c r="F30" s="295"/>
      <c r="G30" s="296"/>
      <c r="H30" s="297"/>
      <c r="I30" s="37">
        <f t="shared" si="7"/>
        <v>183</v>
      </c>
      <c r="J30" s="38">
        <f t="shared" si="9"/>
        <v>89</v>
      </c>
      <c r="K30" s="49"/>
      <c r="L30" s="49"/>
      <c r="M30" s="49"/>
      <c r="N30" s="50"/>
      <c r="O30" s="41">
        <f t="shared" si="0"/>
        <v>272</v>
      </c>
      <c r="P30" s="51">
        <v>230</v>
      </c>
      <c r="Q30" s="49">
        <f t="shared" si="6"/>
        <v>37</v>
      </c>
      <c r="R30" s="49"/>
      <c r="S30" s="43">
        <v>47</v>
      </c>
      <c r="T30" s="50" t="s">
        <v>53</v>
      </c>
      <c r="U30" s="44">
        <f t="shared" si="1"/>
        <v>314</v>
      </c>
      <c r="V30" s="45">
        <f t="shared" si="2"/>
        <v>-42</v>
      </c>
      <c r="W30" s="46">
        <f t="shared" si="4"/>
        <v>908</v>
      </c>
    </row>
    <row r="31" spans="2:23">
      <c r="B31" s="293">
        <f t="shared" si="3"/>
        <v>52993</v>
      </c>
      <c r="C31" s="294"/>
      <c r="D31" s="47">
        <f t="shared" ref="D31:E41" si="10">D30+1</f>
        <v>79</v>
      </c>
      <c r="E31" s="48">
        <f t="shared" si="10"/>
        <v>76</v>
      </c>
      <c r="F31" s="295"/>
      <c r="G31" s="296"/>
      <c r="H31" s="297"/>
      <c r="I31" s="37">
        <f t="shared" si="7"/>
        <v>183</v>
      </c>
      <c r="J31" s="38">
        <f t="shared" si="9"/>
        <v>89</v>
      </c>
      <c r="K31" s="49"/>
      <c r="L31" s="49"/>
      <c r="M31" s="49"/>
      <c r="N31" s="50"/>
      <c r="O31" s="41">
        <f t="shared" si="0"/>
        <v>272</v>
      </c>
      <c r="P31" s="51">
        <v>230</v>
      </c>
      <c r="Q31" s="49">
        <f t="shared" si="6"/>
        <v>37</v>
      </c>
      <c r="R31" s="49"/>
      <c r="S31" s="43">
        <v>47</v>
      </c>
      <c r="T31" s="50" t="s">
        <v>53</v>
      </c>
      <c r="U31" s="53">
        <f t="shared" si="1"/>
        <v>314</v>
      </c>
      <c r="V31" s="54">
        <f t="shared" si="2"/>
        <v>-42</v>
      </c>
      <c r="W31" s="46">
        <f t="shared" si="4"/>
        <v>866</v>
      </c>
    </row>
    <row r="32" spans="2:23">
      <c r="B32" s="293">
        <f t="shared" si="3"/>
        <v>53358</v>
      </c>
      <c r="C32" s="294"/>
      <c r="D32" s="47">
        <f t="shared" si="10"/>
        <v>80</v>
      </c>
      <c r="E32" s="48">
        <f t="shared" si="10"/>
        <v>77</v>
      </c>
      <c r="F32" s="295" t="s">
        <v>55</v>
      </c>
      <c r="G32" s="296"/>
      <c r="H32" s="297"/>
      <c r="I32" s="37">
        <f t="shared" si="7"/>
        <v>183</v>
      </c>
      <c r="J32" s="38">
        <f t="shared" si="9"/>
        <v>89</v>
      </c>
      <c r="K32" s="49"/>
      <c r="L32" s="49"/>
      <c r="M32" s="49"/>
      <c r="N32" s="50"/>
      <c r="O32" s="54">
        <f t="shared" si="0"/>
        <v>272</v>
      </c>
      <c r="P32" s="51">
        <v>230</v>
      </c>
      <c r="Q32" s="49">
        <f>23+14</f>
        <v>37</v>
      </c>
      <c r="R32" s="49"/>
      <c r="S32" s="43">
        <v>27</v>
      </c>
      <c r="T32" s="50">
        <v>30</v>
      </c>
      <c r="U32" s="55">
        <f t="shared" si="1"/>
        <v>324</v>
      </c>
      <c r="V32" s="54">
        <f t="shared" si="2"/>
        <v>-52</v>
      </c>
      <c r="W32" s="56">
        <f t="shared" si="4"/>
        <v>814</v>
      </c>
    </row>
    <row r="33" spans="2:23">
      <c r="B33" s="293">
        <f t="shared" si="3"/>
        <v>53723</v>
      </c>
      <c r="C33" s="294"/>
      <c r="D33" s="47">
        <f t="shared" si="10"/>
        <v>81</v>
      </c>
      <c r="E33" s="48">
        <f t="shared" si="10"/>
        <v>78</v>
      </c>
      <c r="F33" s="295"/>
      <c r="G33" s="296"/>
      <c r="H33" s="297"/>
      <c r="I33" s="37">
        <f t="shared" si="7"/>
        <v>183</v>
      </c>
      <c r="J33" s="38">
        <f t="shared" si="9"/>
        <v>89</v>
      </c>
      <c r="K33" s="49"/>
      <c r="L33" s="49"/>
      <c r="M33" s="49"/>
      <c r="N33" s="50"/>
      <c r="O33" s="57">
        <f t="shared" si="0"/>
        <v>272</v>
      </c>
      <c r="P33" s="51">
        <v>230</v>
      </c>
      <c r="Q33" s="49">
        <f t="shared" si="6"/>
        <v>37</v>
      </c>
      <c r="R33" s="49"/>
      <c r="S33" s="43">
        <v>27</v>
      </c>
      <c r="T33" s="50" t="s">
        <v>53</v>
      </c>
      <c r="U33" s="53">
        <f>IF(SUM(P33:T33)=0," ",SUM(P33:T33))</f>
        <v>294</v>
      </c>
      <c r="V33" s="54">
        <f>IF(O33=" ",IF(U33=" "," ",-U33),IF(U33=" ",O33,O33-U33))</f>
        <v>-22</v>
      </c>
      <c r="W33" s="56">
        <f t="shared" si="4"/>
        <v>792</v>
      </c>
    </row>
    <row r="34" spans="2:23">
      <c r="B34" s="293">
        <f t="shared" si="3"/>
        <v>54088</v>
      </c>
      <c r="C34" s="294"/>
      <c r="D34" s="47">
        <f t="shared" si="10"/>
        <v>82</v>
      </c>
      <c r="E34" s="48">
        <f t="shared" si="10"/>
        <v>79</v>
      </c>
      <c r="F34" s="295"/>
      <c r="G34" s="296"/>
      <c r="H34" s="297"/>
      <c r="I34" s="37">
        <f t="shared" si="7"/>
        <v>183</v>
      </c>
      <c r="J34" s="38">
        <f t="shared" si="9"/>
        <v>89</v>
      </c>
      <c r="K34" s="49"/>
      <c r="L34" s="49"/>
      <c r="M34" s="49"/>
      <c r="N34" s="50"/>
      <c r="O34" s="41">
        <f t="shared" si="0"/>
        <v>272</v>
      </c>
      <c r="P34" s="51">
        <v>230</v>
      </c>
      <c r="Q34" s="49">
        <f t="shared" si="6"/>
        <v>37</v>
      </c>
      <c r="R34" s="49"/>
      <c r="S34" s="43">
        <v>27</v>
      </c>
      <c r="T34" s="50" t="s">
        <v>53</v>
      </c>
      <c r="U34" s="44">
        <f t="shared" ref="U34:U42" si="11">IF(SUM(P34:T34)=0," ",SUM(P34:T34))</f>
        <v>294</v>
      </c>
      <c r="V34" s="45">
        <f t="shared" ref="V34:V42" si="12">IF(O34=" ",IF(U34=" "," ",-U34),IF(U34=" ",O34,O34-U34))</f>
        <v>-22</v>
      </c>
      <c r="W34" s="46">
        <f>IF(V34=" ",IF(W33=" ","",W33),W33+V34)</f>
        <v>770</v>
      </c>
    </row>
    <row r="35" spans="2:23">
      <c r="B35" s="293">
        <f t="shared" si="3"/>
        <v>54454</v>
      </c>
      <c r="C35" s="294"/>
      <c r="D35" s="47">
        <f t="shared" si="10"/>
        <v>83</v>
      </c>
      <c r="E35" s="48">
        <f t="shared" si="10"/>
        <v>80</v>
      </c>
      <c r="F35" s="295"/>
      <c r="G35" s="296"/>
      <c r="H35" s="297"/>
      <c r="I35" s="37">
        <f t="shared" si="7"/>
        <v>183</v>
      </c>
      <c r="J35" s="38">
        <f t="shared" si="9"/>
        <v>89</v>
      </c>
      <c r="K35" s="49"/>
      <c r="L35" s="49"/>
      <c r="M35" s="49"/>
      <c r="N35" s="50"/>
      <c r="O35" s="41">
        <f t="shared" si="0"/>
        <v>272</v>
      </c>
      <c r="P35" s="51">
        <v>230</v>
      </c>
      <c r="Q35" s="49">
        <f t="shared" si="6"/>
        <v>37</v>
      </c>
      <c r="R35" s="49"/>
      <c r="S35" s="43">
        <v>27</v>
      </c>
      <c r="T35" s="50" t="s">
        <v>53</v>
      </c>
      <c r="U35" s="44">
        <f t="shared" si="11"/>
        <v>294</v>
      </c>
      <c r="V35" s="45">
        <f t="shared" si="12"/>
        <v>-22</v>
      </c>
      <c r="W35" s="46">
        <f t="shared" ref="W35:W42" si="13">IF(V35=" ",IF(W34=" ","",W34),W34+V35)</f>
        <v>748</v>
      </c>
    </row>
    <row r="36" spans="2:23">
      <c r="B36" s="293">
        <f t="shared" si="3"/>
        <v>54819</v>
      </c>
      <c r="C36" s="294"/>
      <c r="D36" s="47">
        <f t="shared" si="10"/>
        <v>84</v>
      </c>
      <c r="E36" s="48">
        <f t="shared" si="10"/>
        <v>81</v>
      </c>
      <c r="F36" s="295"/>
      <c r="G36" s="296"/>
      <c r="H36" s="297"/>
      <c r="I36" s="37">
        <f t="shared" si="7"/>
        <v>183</v>
      </c>
      <c r="J36" s="38">
        <f t="shared" si="9"/>
        <v>89</v>
      </c>
      <c r="K36" s="49"/>
      <c r="L36" s="49"/>
      <c r="M36" s="49"/>
      <c r="N36" s="50"/>
      <c r="O36" s="41">
        <f t="shared" si="0"/>
        <v>272</v>
      </c>
      <c r="P36" s="51">
        <v>230</v>
      </c>
      <c r="Q36" s="49">
        <f t="shared" si="6"/>
        <v>37</v>
      </c>
      <c r="R36" s="49"/>
      <c r="S36" s="43">
        <v>27</v>
      </c>
      <c r="T36" s="50" t="s">
        <v>53</v>
      </c>
      <c r="U36" s="44">
        <f t="shared" si="11"/>
        <v>294</v>
      </c>
      <c r="V36" s="45">
        <f t="shared" si="12"/>
        <v>-22</v>
      </c>
      <c r="W36" s="46">
        <f t="shared" si="13"/>
        <v>726</v>
      </c>
    </row>
    <row r="37" spans="2:23">
      <c r="B37" s="293">
        <f t="shared" si="3"/>
        <v>55184</v>
      </c>
      <c r="C37" s="294"/>
      <c r="D37" s="47">
        <f t="shared" si="10"/>
        <v>85</v>
      </c>
      <c r="E37" s="48">
        <f t="shared" si="10"/>
        <v>82</v>
      </c>
      <c r="F37" s="295"/>
      <c r="G37" s="296"/>
      <c r="H37" s="297"/>
      <c r="I37" s="37">
        <f t="shared" si="7"/>
        <v>183</v>
      </c>
      <c r="J37" s="38">
        <f>6+83</f>
        <v>89</v>
      </c>
      <c r="K37" s="49"/>
      <c r="L37" s="49"/>
      <c r="M37" s="49"/>
      <c r="N37" s="50"/>
      <c r="O37" s="41">
        <f t="shared" si="0"/>
        <v>272</v>
      </c>
      <c r="P37" s="51">
        <v>230</v>
      </c>
      <c r="Q37" s="49">
        <f t="shared" si="6"/>
        <v>37</v>
      </c>
      <c r="R37" s="49"/>
      <c r="S37" s="43">
        <v>27</v>
      </c>
      <c r="T37" s="50" t="s">
        <v>53</v>
      </c>
      <c r="U37" s="44">
        <f t="shared" si="11"/>
        <v>294</v>
      </c>
      <c r="V37" s="45">
        <f t="shared" si="12"/>
        <v>-22</v>
      </c>
      <c r="W37" s="46">
        <f t="shared" si="13"/>
        <v>704</v>
      </c>
    </row>
    <row r="38" spans="2:23">
      <c r="B38" s="293">
        <f t="shared" si="3"/>
        <v>55549</v>
      </c>
      <c r="C38" s="294"/>
      <c r="D38" s="47">
        <f t="shared" si="10"/>
        <v>86</v>
      </c>
      <c r="E38" s="48">
        <f t="shared" si="10"/>
        <v>83</v>
      </c>
      <c r="F38" s="295"/>
      <c r="G38" s="296"/>
      <c r="H38" s="297"/>
      <c r="I38" s="37">
        <f t="shared" si="7"/>
        <v>183</v>
      </c>
      <c r="J38" s="38">
        <f t="shared" si="9"/>
        <v>89</v>
      </c>
      <c r="K38" s="49"/>
      <c r="L38" s="49"/>
      <c r="M38" s="49"/>
      <c r="N38" s="50"/>
      <c r="O38" s="41">
        <f t="shared" si="0"/>
        <v>272</v>
      </c>
      <c r="P38" s="51">
        <v>230</v>
      </c>
      <c r="Q38" s="49">
        <f t="shared" si="6"/>
        <v>37</v>
      </c>
      <c r="R38" s="49"/>
      <c r="S38" s="43">
        <v>27</v>
      </c>
      <c r="T38" s="50" t="s">
        <v>53</v>
      </c>
      <c r="U38" s="44">
        <f t="shared" si="11"/>
        <v>294</v>
      </c>
      <c r="V38" s="45">
        <f t="shared" si="12"/>
        <v>-22</v>
      </c>
      <c r="W38" s="46">
        <f t="shared" si="13"/>
        <v>682</v>
      </c>
    </row>
    <row r="39" spans="2:23">
      <c r="B39" s="293">
        <f t="shared" si="3"/>
        <v>55915</v>
      </c>
      <c r="C39" s="294"/>
      <c r="D39" s="47">
        <f t="shared" si="10"/>
        <v>87</v>
      </c>
      <c r="E39" s="48">
        <f t="shared" si="10"/>
        <v>84</v>
      </c>
      <c r="F39" s="295"/>
      <c r="G39" s="296"/>
      <c r="H39" s="297"/>
      <c r="I39" s="37">
        <f t="shared" si="7"/>
        <v>183</v>
      </c>
      <c r="J39" s="38">
        <f t="shared" si="9"/>
        <v>89</v>
      </c>
      <c r="K39" s="49"/>
      <c r="L39" s="49"/>
      <c r="M39" s="49"/>
      <c r="N39" s="50"/>
      <c r="O39" s="41">
        <f t="shared" si="0"/>
        <v>272</v>
      </c>
      <c r="P39" s="51">
        <v>230</v>
      </c>
      <c r="Q39" s="49">
        <f t="shared" si="6"/>
        <v>37</v>
      </c>
      <c r="R39" s="49"/>
      <c r="S39" s="43">
        <v>27</v>
      </c>
      <c r="T39" s="50" t="s">
        <v>53</v>
      </c>
      <c r="U39" s="44">
        <f t="shared" si="11"/>
        <v>294</v>
      </c>
      <c r="V39" s="45">
        <f t="shared" si="12"/>
        <v>-22</v>
      </c>
      <c r="W39" s="46">
        <f t="shared" si="13"/>
        <v>660</v>
      </c>
    </row>
    <row r="40" spans="2:23">
      <c r="B40" s="293">
        <f t="shared" si="3"/>
        <v>56280</v>
      </c>
      <c r="C40" s="294"/>
      <c r="D40" s="47">
        <f t="shared" si="10"/>
        <v>88</v>
      </c>
      <c r="E40" s="48">
        <f t="shared" si="10"/>
        <v>85</v>
      </c>
      <c r="F40" s="295"/>
      <c r="G40" s="296"/>
      <c r="H40" s="297"/>
      <c r="I40" s="37">
        <f t="shared" si="7"/>
        <v>183</v>
      </c>
      <c r="J40" s="38">
        <f t="shared" si="9"/>
        <v>89</v>
      </c>
      <c r="K40" s="49"/>
      <c r="L40" s="49"/>
      <c r="M40" s="49"/>
      <c r="N40" s="50"/>
      <c r="O40" s="41">
        <f t="shared" si="0"/>
        <v>272</v>
      </c>
      <c r="P40" s="51">
        <v>230</v>
      </c>
      <c r="Q40" s="49">
        <f t="shared" si="6"/>
        <v>37</v>
      </c>
      <c r="R40" s="49"/>
      <c r="S40" s="43">
        <v>27</v>
      </c>
      <c r="T40" s="50" t="s">
        <v>53</v>
      </c>
      <c r="U40" s="44">
        <f t="shared" si="11"/>
        <v>294</v>
      </c>
      <c r="V40" s="45">
        <f t="shared" si="12"/>
        <v>-22</v>
      </c>
      <c r="W40" s="46">
        <f t="shared" si="13"/>
        <v>638</v>
      </c>
    </row>
    <row r="41" spans="2:23">
      <c r="B41" s="293">
        <f t="shared" si="3"/>
        <v>56645</v>
      </c>
      <c r="C41" s="294"/>
      <c r="D41" s="47">
        <f t="shared" si="10"/>
        <v>89</v>
      </c>
      <c r="E41" s="48">
        <f t="shared" si="10"/>
        <v>86</v>
      </c>
      <c r="F41" s="295"/>
      <c r="G41" s="296"/>
      <c r="H41" s="297"/>
      <c r="I41" s="37">
        <f t="shared" si="7"/>
        <v>183</v>
      </c>
      <c r="J41" s="38">
        <f t="shared" si="9"/>
        <v>89</v>
      </c>
      <c r="K41" s="49"/>
      <c r="L41" s="49"/>
      <c r="M41" s="49"/>
      <c r="N41" s="50"/>
      <c r="O41" s="41">
        <f t="shared" si="0"/>
        <v>272</v>
      </c>
      <c r="P41" s="51">
        <v>230</v>
      </c>
      <c r="Q41" s="49">
        <f>23+14</f>
        <v>37</v>
      </c>
      <c r="R41" s="49"/>
      <c r="S41" s="43">
        <v>27</v>
      </c>
      <c r="T41" s="50" t="s">
        <v>53</v>
      </c>
      <c r="U41" s="44">
        <f t="shared" si="11"/>
        <v>294</v>
      </c>
      <c r="V41" s="45">
        <f t="shared" si="12"/>
        <v>-22</v>
      </c>
      <c r="W41" s="46">
        <f t="shared" si="13"/>
        <v>616</v>
      </c>
    </row>
    <row r="42" spans="2:23" ht="19.5" thickBot="1">
      <c r="B42" s="298">
        <f>EOMONTH(B41,12)</f>
        <v>57010</v>
      </c>
      <c r="C42" s="299"/>
      <c r="D42" s="58">
        <f>D41+1</f>
        <v>90</v>
      </c>
      <c r="E42" s="59">
        <f>E41+1</f>
        <v>87</v>
      </c>
      <c r="F42" s="300"/>
      <c r="G42" s="301"/>
      <c r="H42" s="302"/>
      <c r="I42" s="60">
        <f t="shared" si="7"/>
        <v>183</v>
      </c>
      <c r="J42" s="61">
        <f t="shared" si="9"/>
        <v>89</v>
      </c>
      <c r="K42" s="62"/>
      <c r="L42" s="62"/>
      <c r="M42" s="62"/>
      <c r="N42" s="63"/>
      <c r="O42" s="64">
        <f t="shared" si="0"/>
        <v>272</v>
      </c>
      <c r="P42" s="65">
        <v>230</v>
      </c>
      <c r="Q42" s="62">
        <f>23+14</f>
        <v>37</v>
      </c>
      <c r="R42" s="62"/>
      <c r="S42" s="66">
        <v>27</v>
      </c>
      <c r="T42" s="63" t="s">
        <v>53</v>
      </c>
      <c r="U42" s="67">
        <f t="shared" si="11"/>
        <v>294</v>
      </c>
      <c r="V42" s="68">
        <f t="shared" si="12"/>
        <v>-22</v>
      </c>
      <c r="W42" s="69">
        <f t="shared" si="13"/>
        <v>594</v>
      </c>
    </row>
    <row r="43" spans="2:23">
      <c r="B43" s="7"/>
      <c r="C43" s="7"/>
      <c r="D43" s="7"/>
      <c r="E43" s="7"/>
      <c r="F43" s="7"/>
      <c r="G43" s="7"/>
      <c r="H43" s="7"/>
      <c r="I43" s="7"/>
      <c r="J43" s="7"/>
      <c r="K43" s="7"/>
      <c r="L43" s="7"/>
      <c r="M43" s="7"/>
      <c r="N43" s="7"/>
      <c r="O43" s="7"/>
      <c r="P43" s="7"/>
      <c r="Q43" s="7"/>
      <c r="R43" s="7"/>
      <c r="S43" s="7"/>
      <c r="T43" s="7"/>
      <c r="U43" s="7"/>
      <c r="V43" s="7"/>
      <c r="W43" s="7"/>
    </row>
    <row r="44" spans="2:23">
      <c r="B44" s="7"/>
      <c r="C44" s="7"/>
      <c r="D44" s="7"/>
      <c r="E44" s="7"/>
      <c r="F44" s="7"/>
      <c r="G44" s="7"/>
      <c r="H44" s="7"/>
      <c r="I44" s="7"/>
      <c r="J44" s="7"/>
      <c r="K44" s="7"/>
      <c r="L44" s="7"/>
      <c r="M44" s="7"/>
      <c r="N44" s="7"/>
      <c r="O44" s="7"/>
      <c r="P44" s="7"/>
      <c r="Q44" s="7"/>
      <c r="R44" s="7"/>
      <c r="S44" s="70"/>
      <c r="T44" s="70"/>
      <c r="U44" s="7"/>
      <c r="V44" s="7"/>
      <c r="W44" s="7"/>
    </row>
    <row r="45" spans="2:23">
      <c r="B45" s="7"/>
      <c r="C45" s="7"/>
      <c r="D45" s="7"/>
      <c r="E45" s="7"/>
      <c r="F45" s="7"/>
      <c r="G45" s="7"/>
      <c r="H45" s="7"/>
      <c r="I45" s="7"/>
      <c r="J45" s="7"/>
      <c r="K45" s="7"/>
      <c r="L45" s="7"/>
      <c r="M45" s="7"/>
      <c r="N45" s="7"/>
      <c r="O45" s="7"/>
      <c r="P45" s="7"/>
      <c r="Q45" s="7"/>
      <c r="R45" s="7"/>
      <c r="S45" s="7"/>
      <c r="T45" s="7"/>
      <c r="U45" s="7"/>
      <c r="V45" s="7"/>
      <c r="W45" s="7"/>
    </row>
    <row r="46" spans="2:23">
      <c r="B46" s="7"/>
      <c r="C46" s="7"/>
      <c r="D46" s="7"/>
      <c r="E46" s="7"/>
      <c r="F46" s="7"/>
      <c r="G46" s="7"/>
      <c r="H46" s="7"/>
      <c r="I46" s="7"/>
      <c r="J46" s="7"/>
      <c r="K46" s="7"/>
      <c r="L46" s="7"/>
      <c r="M46" s="7"/>
      <c r="N46" s="7"/>
      <c r="O46" s="7"/>
      <c r="P46" s="7"/>
      <c r="Q46" s="7"/>
      <c r="R46" s="7"/>
      <c r="S46" s="70"/>
      <c r="T46" s="70"/>
      <c r="U46" s="7"/>
      <c r="V46" s="7"/>
      <c r="W46" s="7"/>
    </row>
    <row r="47" spans="2:23">
      <c r="B47" s="7"/>
      <c r="C47" s="7"/>
      <c r="D47" s="7"/>
      <c r="E47" s="7"/>
      <c r="F47" s="7"/>
      <c r="G47" s="7"/>
      <c r="H47" s="7"/>
      <c r="I47" s="7"/>
      <c r="J47" s="7"/>
      <c r="K47" s="7"/>
      <c r="L47" s="7"/>
      <c r="M47" s="7"/>
      <c r="N47" s="7"/>
      <c r="O47" s="7"/>
      <c r="P47" s="7"/>
      <c r="Q47" s="7"/>
      <c r="R47" s="7"/>
      <c r="S47" s="70"/>
      <c r="T47" s="70"/>
      <c r="U47" s="7"/>
      <c r="V47" s="7"/>
      <c r="W47" s="7"/>
    </row>
    <row r="48" spans="2:23">
      <c r="B48" s="7"/>
      <c r="C48" s="7"/>
      <c r="D48" s="7"/>
      <c r="E48" s="7"/>
      <c r="F48" s="7"/>
      <c r="G48" s="7"/>
      <c r="H48" s="7"/>
      <c r="I48" s="7"/>
      <c r="J48" s="7"/>
      <c r="K48" s="7"/>
      <c r="L48" s="7"/>
      <c r="M48" s="7"/>
      <c r="N48" s="7"/>
      <c r="O48" s="7"/>
      <c r="P48" s="7"/>
      <c r="Q48" s="7"/>
      <c r="R48" s="7"/>
      <c r="S48" s="7"/>
      <c r="T48" s="7"/>
      <c r="U48" s="7"/>
      <c r="V48" s="7"/>
      <c r="W48" s="7"/>
    </row>
    <row r="49" spans="2:23">
      <c r="B49" s="7"/>
      <c r="C49" s="7"/>
      <c r="D49" s="7"/>
      <c r="E49" s="7"/>
      <c r="F49" s="7"/>
      <c r="G49" s="7"/>
      <c r="H49" s="7"/>
      <c r="I49" s="7"/>
      <c r="J49" s="7"/>
      <c r="K49" s="7"/>
      <c r="L49" s="7"/>
      <c r="M49" s="7"/>
      <c r="N49" s="7"/>
      <c r="O49" s="7"/>
      <c r="P49" s="7"/>
      <c r="Q49" s="7"/>
      <c r="R49" s="7"/>
      <c r="S49" s="7"/>
      <c r="T49" s="7"/>
      <c r="U49" s="7"/>
      <c r="V49" s="7"/>
      <c r="W49" s="7"/>
    </row>
    <row r="50" spans="2:23">
      <c r="B50" s="7"/>
      <c r="C50" s="7"/>
      <c r="D50" s="7"/>
      <c r="E50" s="7"/>
      <c r="F50" s="7"/>
      <c r="G50" s="7"/>
      <c r="H50" s="7"/>
      <c r="I50" s="7"/>
      <c r="J50" s="7"/>
      <c r="K50" s="7"/>
      <c r="L50" s="7"/>
      <c r="M50" s="7" t="s">
        <v>47</v>
      </c>
      <c r="N50" s="7"/>
      <c r="O50" s="7"/>
      <c r="P50" s="7"/>
      <c r="Q50" s="7"/>
      <c r="R50" s="7"/>
      <c r="S50" s="7"/>
      <c r="T50" s="7"/>
      <c r="U50" s="7"/>
      <c r="V50" s="7"/>
      <c r="W50" s="7"/>
    </row>
    <row r="51" spans="2:23">
      <c r="B51" s="7"/>
      <c r="C51" s="7"/>
      <c r="D51" s="7"/>
      <c r="E51" s="7"/>
      <c r="F51" s="7"/>
      <c r="G51" s="7"/>
      <c r="H51" s="7"/>
      <c r="I51" s="7"/>
      <c r="J51" s="7"/>
      <c r="K51" s="7"/>
      <c r="L51" s="7"/>
      <c r="M51" s="7"/>
      <c r="N51" s="7"/>
      <c r="O51" s="7"/>
      <c r="P51" s="7"/>
      <c r="Q51" s="7"/>
      <c r="R51" s="7"/>
      <c r="S51" s="7"/>
      <c r="T51" s="7"/>
      <c r="U51" s="7"/>
      <c r="V51" s="7"/>
      <c r="W51" s="7"/>
    </row>
  </sheetData>
  <mergeCells count="83">
    <mergeCell ref="B42:C42"/>
    <mergeCell ref="F42:H42"/>
    <mergeCell ref="B39:C39"/>
    <mergeCell ref="F39:H39"/>
    <mergeCell ref="B40:C40"/>
    <mergeCell ref="F40:H40"/>
    <mergeCell ref="B41:C41"/>
    <mergeCell ref="F41:H41"/>
    <mergeCell ref="B36:C36"/>
    <mergeCell ref="F36:H36"/>
    <mergeCell ref="B37:C37"/>
    <mergeCell ref="F37:H37"/>
    <mergeCell ref="B38:C38"/>
    <mergeCell ref="F38:H38"/>
    <mergeCell ref="B33:C33"/>
    <mergeCell ref="F33:H33"/>
    <mergeCell ref="B34:C34"/>
    <mergeCell ref="F34:H34"/>
    <mergeCell ref="B35:C35"/>
    <mergeCell ref="F35:H35"/>
    <mergeCell ref="B30:C30"/>
    <mergeCell ref="F30:H30"/>
    <mergeCell ref="B31:C31"/>
    <mergeCell ref="F31:H31"/>
    <mergeCell ref="B32:C32"/>
    <mergeCell ref="F32:H32"/>
    <mergeCell ref="B27:C27"/>
    <mergeCell ref="F27:H27"/>
    <mergeCell ref="B28:C28"/>
    <mergeCell ref="F28:H28"/>
    <mergeCell ref="B29:C29"/>
    <mergeCell ref="F29:H29"/>
    <mergeCell ref="B24:C24"/>
    <mergeCell ref="F24:H24"/>
    <mergeCell ref="B25:C25"/>
    <mergeCell ref="F25:H25"/>
    <mergeCell ref="B26:C26"/>
    <mergeCell ref="F26:H26"/>
    <mergeCell ref="B21:C21"/>
    <mergeCell ref="F21:H21"/>
    <mergeCell ref="B22:C22"/>
    <mergeCell ref="F22:H22"/>
    <mergeCell ref="B23:C23"/>
    <mergeCell ref="F23:H23"/>
    <mergeCell ref="B18:C18"/>
    <mergeCell ref="F18:H18"/>
    <mergeCell ref="B19:C19"/>
    <mergeCell ref="F19:H19"/>
    <mergeCell ref="B20:C20"/>
    <mergeCell ref="F20:H20"/>
    <mergeCell ref="B15:C15"/>
    <mergeCell ref="F15:H15"/>
    <mergeCell ref="B16:C16"/>
    <mergeCell ref="F16:H16"/>
    <mergeCell ref="B17:C17"/>
    <mergeCell ref="F17:H17"/>
    <mergeCell ref="L10:L11"/>
    <mergeCell ref="M10:M11"/>
    <mergeCell ref="N10:N11"/>
    <mergeCell ref="O10:O11"/>
    <mergeCell ref="P10:P11"/>
    <mergeCell ref="B13:C13"/>
    <mergeCell ref="F13:H13"/>
    <mergeCell ref="B14:C14"/>
    <mergeCell ref="F14:H14"/>
    <mergeCell ref="B12:C12"/>
    <mergeCell ref="F12:H12"/>
    <mergeCell ref="B1:W1"/>
    <mergeCell ref="B4:C4"/>
    <mergeCell ref="U4:V4"/>
    <mergeCell ref="V7:W8"/>
    <mergeCell ref="B9:E10"/>
    <mergeCell ref="F9:H11"/>
    <mergeCell ref="I9:O9"/>
    <mergeCell ref="P9:U9"/>
    <mergeCell ref="W9:W11"/>
    <mergeCell ref="I10:J10"/>
    <mergeCell ref="Q10:Q11"/>
    <mergeCell ref="R10:R11"/>
    <mergeCell ref="S10:S11"/>
    <mergeCell ref="T10:T11"/>
    <mergeCell ref="U10:U11"/>
    <mergeCell ref="K10:K11"/>
  </mergeCells>
  <phoneticPr fontId="3"/>
  <pageMargins left="0.70866141732283472" right="0.70866141732283472" top="0.74803149606299213" bottom="0.74803149606299213" header="0.31496062992125984" footer="0.31496062992125984"/>
  <pageSetup paperSize="8"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A1859-8843-424B-8488-4B0831415B11}">
  <sheetPr>
    <tabColor rgb="FFFFFF00"/>
  </sheetPr>
  <dimension ref="B5:L27"/>
  <sheetViews>
    <sheetView topLeftCell="A10" workbookViewId="0">
      <selection activeCell="D27" sqref="D27:E27"/>
    </sheetView>
  </sheetViews>
  <sheetFormatPr defaultRowHeight="13.5"/>
  <cols>
    <col min="1" max="1" width="5.875" style="73" customWidth="1"/>
    <col min="2" max="2" width="18.625" style="73" customWidth="1"/>
    <col min="3" max="3" width="8.375" style="73" customWidth="1"/>
    <col min="4" max="4" width="8.625" style="73" customWidth="1"/>
    <col min="5" max="5" width="18.625" style="73" customWidth="1"/>
    <col min="6" max="6" width="8.375" style="73" customWidth="1"/>
    <col min="7" max="7" width="8.625" style="73" customWidth="1"/>
    <col min="8" max="8" width="18.625" style="73" customWidth="1"/>
    <col min="9" max="9" width="8.375" style="73" customWidth="1"/>
    <col min="10" max="16384" width="9" style="73"/>
  </cols>
  <sheetData>
    <row r="5" spans="2:12" ht="45.75" customHeight="1">
      <c r="B5" s="328" t="s">
        <v>58</v>
      </c>
      <c r="C5" s="329"/>
      <c r="D5" s="330" t="s">
        <v>59</v>
      </c>
      <c r="E5" s="331" t="s">
        <v>60</v>
      </c>
      <c r="F5" s="332"/>
      <c r="G5" s="330" t="s">
        <v>61</v>
      </c>
      <c r="H5" s="328" t="s">
        <v>62</v>
      </c>
      <c r="I5" s="332"/>
      <c r="L5" s="138"/>
    </row>
    <row r="6" spans="2:12" ht="24.75" customHeight="1">
      <c r="B6" s="139"/>
      <c r="C6" s="140" t="s">
        <v>20</v>
      </c>
      <c r="D6" s="330"/>
      <c r="E6" s="139"/>
      <c r="F6" s="140" t="s">
        <v>20</v>
      </c>
      <c r="G6" s="330"/>
      <c r="H6" s="139"/>
      <c r="I6" s="140" t="s">
        <v>20</v>
      </c>
    </row>
    <row r="7" spans="2:12" ht="17.25">
      <c r="B7" s="138"/>
      <c r="C7" s="138"/>
      <c r="D7" s="138"/>
      <c r="E7" s="138"/>
      <c r="F7" s="138"/>
      <c r="H7" s="138"/>
    </row>
    <row r="8" spans="2:12" ht="17.25">
      <c r="B8" s="138"/>
      <c r="C8" s="138"/>
      <c r="D8" s="138"/>
      <c r="E8" s="138"/>
      <c r="F8" s="138"/>
      <c r="G8" s="138"/>
      <c r="H8" s="138"/>
    </row>
    <row r="9" spans="2:12" ht="17.25">
      <c r="B9" s="138"/>
      <c r="C9" s="138"/>
      <c r="D9" s="138"/>
      <c r="E9" s="138"/>
      <c r="F9" s="138"/>
      <c r="G9" s="138"/>
      <c r="H9" s="138"/>
    </row>
    <row r="10" spans="2:12" ht="26.25" customHeight="1">
      <c r="B10" s="333" t="s">
        <v>63</v>
      </c>
      <c r="C10" s="333"/>
      <c r="D10" s="333"/>
      <c r="E10" s="333"/>
      <c r="F10" s="333"/>
      <c r="G10" s="333"/>
      <c r="H10" s="333"/>
      <c r="I10" s="333"/>
    </row>
    <row r="11" spans="2:12" ht="18" thickBot="1">
      <c r="B11" s="138"/>
      <c r="C11" s="138"/>
      <c r="D11" s="138"/>
      <c r="E11" s="138"/>
      <c r="F11" s="138"/>
      <c r="G11" s="138"/>
      <c r="H11" s="138"/>
    </row>
    <row r="12" spans="2:12" ht="20.100000000000001" customHeight="1" thickBot="1">
      <c r="B12" s="318" t="s">
        <v>64</v>
      </c>
      <c r="C12" s="319"/>
      <c r="D12" s="318" t="s">
        <v>65</v>
      </c>
      <c r="E12" s="210"/>
      <c r="F12" s="320"/>
      <c r="G12" s="321" t="s">
        <v>66</v>
      </c>
      <c r="H12" s="322"/>
      <c r="I12" s="320"/>
    </row>
    <row r="13" spans="2:12" ht="24.95" customHeight="1">
      <c r="B13" s="323"/>
      <c r="C13" s="324"/>
      <c r="D13" s="325"/>
      <c r="E13" s="326"/>
      <c r="F13" s="141" t="s">
        <v>20</v>
      </c>
      <c r="G13" s="323"/>
      <c r="H13" s="327"/>
      <c r="I13" s="324"/>
    </row>
    <row r="14" spans="2:12" ht="24.95" customHeight="1">
      <c r="B14" s="313"/>
      <c r="C14" s="314"/>
      <c r="D14" s="315"/>
      <c r="E14" s="316"/>
      <c r="F14" s="142" t="s">
        <v>20</v>
      </c>
      <c r="G14" s="313"/>
      <c r="H14" s="317"/>
      <c r="I14" s="314"/>
    </row>
    <row r="15" spans="2:12" ht="24.95" customHeight="1">
      <c r="B15" s="313"/>
      <c r="C15" s="314"/>
      <c r="D15" s="315"/>
      <c r="E15" s="316"/>
      <c r="F15" s="142" t="s">
        <v>20</v>
      </c>
      <c r="G15" s="313"/>
      <c r="H15" s="317"/>
      <c r="I15" s="314"/>
    </row>
    <row r="16" spans="2:12" ht="24.95" customHeight="1">
      <c r="B16" s="313"/>
      <c r="C16" s="314"/>
      <c r="D16" s="315"/>
      <c r="E16" s="316"/>
      <c r="F16" s="142" t="s">
        <v>20</v>
      </c>
      <c r="G16" s="313"/>
      <c r="H16" s="317"/>
      <c r="I16" s="314"/>
    </row>
    <row r="17" spans="2:9" ht="24.95" customHeight="1">
      <c r="B17" s="313"/>
      <c r="C17" s="314"/>
      <c r="D17" s="315"/>
      <c r="E17" s="316"/>
      <c r="F17" s="142" t="s">
        <v>20</v>
      </c>
      <c r="G17" s="313"/>
      <c r="H17" s="317"/>
      <c r="I17" s="314"/>
    </row>
    <row r="18" spans="2:9" ht="24.95" customHeight="1">
      <c r="B18" s="313"/>
      <c r="C18" s="314"/>
      <c r="D18" s="315"/>
      <c r="E18" s="316"/>
      <c r="F18" s="142" t="s">
        <v>20</v>
      </c>
      <c r="G18" s="313"/>
      <c r="H18" s="317"/>
      <c r="I18" s="314"/>
    </row>
    <row r="19" spans="2:9" ht="24.95" customHeight="1">
      <c r="B19" s="313"/>
      <c r="C19" s="314"/>
      <c r="D19" s="315"/>
      <c r="E19" s="316"/>
      <c r="F19" s="142" t="s">
        <v>20</v>
      </c>
      <c r="G19" s="313"/>
      <c r="H19" s="317"/>
      <c r="I19" s="314"/>
    </row>
    <row r="20" spans="2:9" ht="24.95" customHeight="1">
      <c r="B20" s="313"/>
      <c r="C20" s="314"/>
      <c r="D20" s="315"/>
      <c r="E20" s="316"/>
      <c r="F20" s="142" t="s">
        <v>20</v>
      </c>
      <c r="G20" s="313"/>
      <c r="H20" s="317"/>
      <c r="I20" s="314"/>
    </row>
    <row r="21" spans="2:9" ht="24.95" customHeight="1">
      <c r="B21" s="313"/>
      <c r="C21" s="314"/>
      <c r="D21" s="315"/>
      <c r="E21" s="316"/>
      <c r="F21" s="142" t="s">
        <v>20</v>
      </c>
      <c r="G21" s="313"/>
      <c r="H21" s="317"/>
      <c r="I21" s="314"/>
    </row>
    <row r="22" spans="2:9" ht="24.95" customHeight="1">
      <c r="B22" s="313"/>
      <c r="C22" s="314"/>
      <c r="D22" s="315"/>
      <c r="E22" s="316"/>
      <c r="F22" s="142" t="s">
        <v>20</v>
      </c>
      <c r="G22" s="313"/>
      <c r="H22" s="317"/>
      <c r="I22" s="314"/>
    </row>
    <row r="23" spans="2:9" ht="24.95" customHeight="1">
      <c r="B23" s="313"/>
      <c r="C23" s="314"/>
      <c r="D23" s="315"/>
      <c r="E23" s="316"/>
      <c r="F23" s="142" t="s">
        <v>20</v>
      </c>
      <c r="G23" s="313"/>
      <c r="H23" s="317"/>
      <c r="I23" s="314"/>
    </row>
    <row r="24" spans="2:9" ht="24.95" customHeight="1">
      <c r="B24" s="313"/>
      <c r="C24" s="314"/>
      <c r="D24" s="315"/>
      <c r="E24" s="316"/>
      <c r="F24" s="142" t="s">
        <v>20</v>
      </c>
      <c r="G24" s="313"/>
      <c r="H24" s="317"/>
      <c r="I24" s="314"/>
    </row>
    <row r="25" spans="2:9" ht="24.95" customHeight="1">
      <c r="B25" s="313"/>
      <c r="C25" s="314"/>
      <c r="D25" s="315"/>
      <c r="E25" s="316"/>
      <c r="F25" s="142" t="s">
        <v>20</v>
      </c>
      <c r="G25" s="313"/>
      <c r="H25" s="317"/>
      <c r="I25" s="314"/>
    </row>
    <row r="26" spans="2:9" ht="24.95" customHeight="1" thickBot="1">
      <c r="B26" s="303"/>
      <c r="C26" s="304"/>
      <c r="D26" s="305"/>
      <c r="E26" s="306"/>
      <c r="F26" s="143" t="s">
        <v>20</v>
      </c>
      <c r="G26" s="303"/>
      <c r="H26" s="307"/>
      <c r="I26" s="304"/>
    </row>
    <row r="27" spans="2:9" ht="26.25" customHeight="1" thickBot="1">
      <c r="B27" s="209" t="s">
        <v>67</v>
      </c>
      <c r="C27" s="210"/>
      <c r="D27" s="308">
        <f>SUM(D13:E26)</f>
        <v>0</v>
      </c>
      <c r="E27" s="309"/>
      <c r="F27" s="144" t="s">
        <v>20</v>
      </c>
      <c r="G27" s="310"/>
      <c r="H27" s="311"/>
      <c r="I27" s="312"/>
    </row>
  </sheetData>
  <mergeCells count="54">
    <mergeCell ref="B10:I10"/>
    <mergeCell ref="B5:C5"/>
    <mergeCell ref="D5:D6"/>
    <mergeCell ref="E5:F5"/>
    <mergeCell ref="G5:G6"/>
    <mergeCell ref="H5:I5"/>
    <mergeCell ref="B12:C12"/>
    <mergeCell ref="D12:F12"/>
    <mergeCell ref="G12:I12"/>
    <mergeCell ref="B13:C13"/>
    <mergeCell ref="D13:E13"/>
    <mergeCell ref="G13:I13"/>
    <mergeCell ref="B14:C14"/>
    <mergeCell ref="D14:E14"/>
    <mergeCell ref="G14:I14"/>
    <mergeCell ref="B15:C15"/>
    <mergeCell ref="D15:E15"/>
    <mergeCell ref="G15:I15"/>
    <mergeCell ref="B16:C16"/>
    <mergeCell ref="D16:E16"/>
    <mergeCell ref="G16:I16"/>
    <mergeCell ref="B17:C17"/>
    <mergeCell ref="D17:E17"/>
    <mergeCell ref="G17:I17"/>
    <mergeCell ref="B18:C18"/>
    <mergeCell ref="D18:E18"/>
    <mergeCell ref="G18:I18"/>
    <mergeCell ref="B19:C19"/>
    <mergeCell ref="D19:E19"/>
    <mergeCell ref="G19:I19"/>
    <mergeCell ref="B20:C20"/>
    <mergeCell ref="D20:E20"/>
    <mergeCell ref="G20:I20"/>
    <mergeCell ref="B21:C21"/>
    <mergeCell ref="D21:E21"/>
    <mergeCell ref="G21:I21"/>
    <mergeCell ref="B22:C22"/>
    <mergeCell ref="D22:E22"/>
    <mergeCell ref="G22:I22"/>
    <mergeCell ref="B23:C23"/>
    <mergeCell ref="D23:E23"/>
    <mergeCell ref="G23:I23"/>
    <mergeCell ref="B24:C24"/>
    <mergeCell ref="D24:E24"/>
    <mergeCell ref="G24:I24"/>
    <mergeCell ref="B25:C25"/>
    <mergeCell ref="D25:E25"/>
    <mergeCell ref="G25:I25"/>
    <mergeCell ref="B26:C26"/>
    <mergeCell ref="D26:E26"/>
    <mergeCell ref="G26:I26"/>
    <mergeCell ref="B27:C27"/>
    <mergeCell ref="D27:E27"/>
    <mergeCell ref="G27:I27"/>
  </mergeCells>
  <phoneticPr fontId="3"/>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086E9-EB2B-4D50-A805-389702458953}">
  <sheetPr>
    <tabColor rgb="FFFFFF00"/>
  </sheetPr>
  <dimension ref="B3:F20"/>
  <sheetViews>
    <sheetView workbookViewId="0">
      <selection activeCell="E10" sqref="E10"/>
    </sheetView>
  </sheetViews>
  <sheetFormatPr defaultRowHeight="13.5"/>
  <cols>
    <col min="1" max="1" width="3.25" style="73" customWidth="1"/>
    <col min="2" max="2" width="6.75" style="73" customWidth="1"/>
    <col min="3" max="3" width="15.625" style="73" customWidth="1"/>
    <col min="4" max="4" width="11.125" style="73" customWidth="1"/>
    <col min="5" max="5" width="26.75" style="73" customWidth="1"/>
    <col min="6" max="6" width="6.875" style="73" customWidth="1"/>
    <col min="7" max="16384" width="9" style="73"/>
  </cols>
  <sheetData>
    <row r="3" spans="2:6" ht="21">
      <c r="B3" s="344" t="s">
        <v>68</v>
      </c>
      <c r="C3" s="344"/>
      <c r="D3" s="344"/>
      <c r="E3" s="344"/>
      <c r="F3" s="344"/>
    </row>
    <row r="4" spans="2:6" ht="14.25" thickBot="1"/>
    <row r="5" spans="2:6" ht="24.95" customHeight="1" thickBot="1">
      <c r="B5" s="345" t="s">
        <v>69</v>
      </c>
      <c r="C5" s="346"/>
      <c r="D5" s="347"/>
      <c r="E5" s="348" t="s">
        <v>70</v>
      </c>
      <c r="F5" s="349"/>
    </row>
    <row r="6" spans="2:6" ht="24.95" customHeight="1">
      <c r="B6" s="350" t="s">
        <v>71</v>
      </c>
      <c r="C6" s="352" t="s">
        <v>72</v>
      </c>
      <c r="D6" s="353"/>
      <c r="E6" s="145"/>
      <c r="F6" s="146" t="s">
        <v>20</v>
      </c>
    </row>
    <row r="7" spans="2:6" ht="24.95" customHeight="1">
      <c r="B7" s="350"/>
      <c r="C7" s="334" t="s">
        <v>73</v>
      </c>
      <c r="D7" s="335"/>
      <c r="E7" s="147"/>
      <c r="F7" s="142" t="s">
        <v>20</v>
      </c>
    </row>
    <row r="8" spans="2:6" ht="24.95" customHeight="1">
      <c r="B8" s="350"/>
      <c r="C8" s="334" t="s">
        <v>74</v>
      </c>
      <c r="D8" s="335"/>
      <c r="E8" s="147"/>
      <c r="F8" s="142" t="s">
        <v>20</v>
      </c>
    </row>
    <row r="9" spans="2:6" ht="24.95" customHeight="1">
      <c r="B9" s="350"/>
      <c r="C9" s="334" t="s">
        <v>75</v>
      </c>
      <c r="D9" s="335"/>
      <c r="E9" s="147"/>
      <c r="F9" s="142" t="s">
        <v>20</v>
      </c>
    </row>
    <row r="10" spans="2:6" ht="24.95" customHeight="1">
      <c r="B10" s="350"/>
      <c r="C10" s="334" t="s">
        <v>76</v>
      </c>
      <c r="D10" s="335"/>
      <c r="E10" s="147">
        <f>SUM(E6:E9)</f>
        <v>0</v>
      </c>
      <c r="F10" s="142" t="s">
        <v>20</v>
      </c>
    </row>
    <row r="11" spans="2:6" ht="24.95" customHeight="1">
      <c r="B11" s="350"/>
      <c r="C11" s="334" t="s">
        <v>77</v>
      </c>
      <c r="D11" s="148" t="s">
        <v>78</v>
      </c>
      <c r="E11" s="147"/>
      <c r="F11" s="142" t="s">
        <v>20</v>
      </c>
    </row>
    <row r="12" spans="2:6" ht="24.95" customHeight="1">
      <c r="B12" s="350"/>
      <c r="C12" s="334"/>
      <c r="D12" s="148" t="s">
        <v>79</v>
      </c>
      <c r="E12" s="147"/>
      <c r="F12" s="142" t="s">
        <v>20</v>
      </c>
    </row>
    <row r="13" spans="2:6" ht="24.95" customHeight="1">
      <c r="B13" s="350"/>
      <c r="C13" s="149" t="s">
        <v>80</v>
      </c>
      <c r="D13" s="148"/>
      <c r="E13" s="147"/>
      <c r="F13" s="142" t="s">
        <v>20</v>
      </c>
    </row>
    <row r="14" spans="2:6" ht="24.95" customHeight="1">
      <c r="B14" s="350"/>
      <c r="C14" s="150" t="s">
        <v>81</v>
      </c>
      <c r="D14" s="148"/>
      <c r="E14" s="147"/>
      <c r="F14" s="142" t="s">
        <v>20</v>
      </c>
    </row>
    <row r="15" spans="2:6" ht="24.95" customHeight="1">
      <c r="B15" s="350"/>
      <c r="C15" s="334" t="s">
        <v>82</v>
      </c>
      <c r="D15" s="335"/>
      <c r="E15" s="147">
        <f>SUM(E11:E14)</f>
        <v>0</v>
      </c>
      <c r="F15" s="142" t="s">
        <v>20</v>
      </c>
    </row>
    <row r="16" spans="2:6" ht="24.95" customHeight="1" thickBot="1">
      <c r="B16" s="351"/>
      <c r="C16" s="336" t="s">
        <v>83</v>
      </c>
      <c r="D16" s="337"/>
      <c r="E16" s="151">
        <f>E10+E15</f>
        <v>0</v>
      </c>
      <c r="F16" s="143" t="s">
        <v>20</v>
      </c>
    </row>
    <row r="17" spans="2:6" ht="24.95" customHeight="1" thickBot="1">
      <c r="B17" s="338" t="s">
        <v>84</v>
      </c>
      <c r="C17" s="339"/>
      <c r="D17" s="340"/>
      <c r="E17" s="152"/>
      <c r="F17" s="153" t="s">
        <v>20</v>
      </c>
    </row>
    <row r="18" spans="2:6" ht="14.25" thickBot="1"/>
    <row r="19" spans="2:6" ht="30" customHeight="1">
      <c r="B19" s="341" t="s">
        <v>85</v>
      </c>
      <c r="C19" s="342"/>
      <c r="D19" s="342"/>
      <c r="E19" s="342"/>
      <c r="F19" s="343"/>
    </row>
    <row r="20" spans="2:6" ht="27.75" customHeight="1" thickBot="1">
      <c r="B20" s="154"/>
      <c r="C20" s="155"/>
      <c r="D20" s="155"/>
      <c r="E20" s="152">
        <f>E16-E17</f>
        <v>0</v>
      </c>
      <c r="F20" s="156" t="s">
        <v>86</v>
      </c>
    </row>
  </sheetData>
  <mergeCells count="14">
    <mergeCell ref="C15:D15"/>
    <mergeCell ref="C16:D16"/>
    <mergeCell ref="B17:D17"/>
    <mergeCell ref="B19:F19"/>
    <mergeCell ref="B3:F3"/>
    <mergeCell ref="B5:D5"/>
    <mergeCell ref="E5:F5"/>
    <mergeCell ref="B6:B16"/>
    <mergeCell ref="C6:D6"/>
    <mergeCell ref="C7:D7"/>
    <mergeCell ref="C8:D8"/>
    <mergeCell ref="C9:D9"/>
    <mergeCell ref="C10:D10"/>
    <mergeCell ref="C11:C12"/>
  </mergeCells>
  <phoneticPr fontId="3"/>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AF97-03D1-479E-94FC-9027B2496953}">
  <sheetPr>
    <tabColor rgb="FFFFFF00"/>
  </sheetPr>
  <dimension ref="B3:F26"/>
  <sheetViews>
    <sheetView workbookViewId="0">
      <selection activeCell="M22" sqref="M22"/>
    </sheetView>
  </sheetViews>
  <sheetFormatPr defaultRowHeight="13.5"/>
  <cols>
    <col min="1" max="1" width="1" style="73" customWidth="1"/>
    <col min="2" max="2" width="6.375" style="73" customWidth="1"/>
    <col min="3" max="3" width="27" style="73" customWidth="1"/>
    <col min="4" max="4" width="13.375" style="73" customWidth="1"/>
    <col min="5" max="5" width="7" style="73" customWidth="1"/>
    <col min="6" max="6" width="32.875" style="73" bestFit="1" customWidth="1"/>
    <col min="7" max="16384" width="9" style="73"/>
  </cols>
  <sheetData>
    <row r="3" spans="2:6" ht="21">
      <c r="B3" s="344" t="s">
        <v>87</v>
      </c>
      <c r="C3" s="344"/>
      <c r="D3" s="344"/>
      <c r="E3" s="344"/>
      <c r="F3" s="344"/>
    </row>
    <row r="4" spans="2:6" ht="14.25" thickBot="1"/>
    <row r="5" spans="2:6" ht="20.100000000000001" customHeight="1" thickBot="1">
      <c r="B5" s="157"/>
      <c r="C5" s="158" t="s">
        <v>88</v>
      </c>
      <c r="D5" s="354" t="s">
        <v>89</v>
      </c>
      <c r="E5" s="355"/>
      <c r="F5" s="159" t="s">
        <v>66</v>
      </c>
    </row>
    <row r="6" spans="2:6" ht="20.100000000000001" customHeight="1">
      <c r="B6" s="356" t="s">
        <v>90</v>
      </c>
      <c r="C6" s="160" t="s">
        <v>91</v>
      </c>
      <c r="D6" s="161"/>
      <c r="E6" s="162" t="s">
        <v>20</v>
      </c>
      <c r="F6" s="79" t="s">
        <v>92</v>
      </c>
    </row>
    <row r="7" spans="2:6" ht="20.100000000000001" customHeight="1">
      <c r="B7" s="357"/>
      <c r="C7" s="163" t="s">
        <v>93</v>
      </c>
      <c r="D7" s="164"/>
      <c r="E7" s="142" t="s">
        <v>20</v>
      </c>
      <c r="F7" s="88" t="s">
        <v>94</v>
      </c>
    </row>
    <row r="8" spans="2:6" ht="20.100000000000001" customHeight="1">
      <c r="B8" s="357"/>
      <c r="C8" s="165" t="s">
        <v>95</v>
      </c>
      <c r="D8" s="166"/>
      <c r="E8" s="142" t="s">
        <v>20</v>
      </c>
      <c r="F8" s="167" t="s">
        <v>96</v>
      </c>
    </row>
    <row r="9" spans="2:6" ht="20.100000000000001" customHeight="1" thickBot="1">
      <c r="B9" s="357"/>
      <c r="C9" s="168" t="s">
        <v>97</v>
      </c>
      <c r="D9" s="169"/>
      <c r="E9" s="143" t="s">
        <v>20</v>
      </c>
      <c r="F9" s="170"/>
    </row>
    <row r="10" spans="2:6" ht="20.100000000000001" customHeight="1" thickBot="1">
      <c r="B10" s="358"/>
      <c r="C10" s="171" t="s">
        <v>98</v>
      </c>
      <c r="D10" s="172">
        <f>SUM(D6:D9)</f>
        <v>0</v>
      </c>
      <c r="E10" s="153" t="s">
        <v>20</v>
      </c>
      <c r="F10" s="85"/>
    </row>
    <row r="11" spans="2:6" ht="20.100000000000001" customHeight="1">
      <c r="B11" s="356" t="s">
        <v>99</v>
      </c>
      <c r="C11" s="160" t="s">
        <v>100</v>
      </c>
      <c r="D11" s="161"/>
      <c r="E11" s="162" t="s">
        <v>20</v>
      </c>
      <c r="F11" s="79" t="s">
        <v>101</v>
      </c>
    </row>
    <row r="12" spans="2:6" ht="20.100000000000001" customHeight="1">
      <c r="B12" s="359"/>
      <c r="C12" s="163" t="s">
        <v>102</v>
      </c>
      <c r="D12" s="164"/>
      <c r="E12" s="142" t="s">
        <v>20</v>
      </c>
      <c r="F12" s="88" t="s">
        <v>103</v>
      </c>
    </row>
    <row r="13" spans="2:6" ht="20.100000000000001" customHeight="1">
      <c r="B13" s="359"/>
      <c r="C13" s="163" t="s">
        <v>104</v>
      </c>
      <c r="D13" s="164"/>
      <c r="E13" s="142" t="s">
        <v>20</v>
      </c>
      <c r="F13" s="88" t="s">
        <v>105</v>
      </c>
    </row>
    <row r="14" spans="2:6" ht="20.100000000000001" customHeight="1">
      <c r="B14" s="359"/>
      <c r="C14" s="163" t="s">
        <v>106</v>
      </c>
      <c r="D14" s="164"/>
      <c r="E14" s="142" t="s">
        <v>20</v>
      </c>
      <c r="F14" s="88" t="s">
        <v>107</v>
      </c>
    </row>
    <row r="15" spans="2:6" ht="20.100000000000001" customHeight="1">
      <c r="B15" s="359"/>
      <c r="C15" s="163" t="s">
        <v>108</v>
      </c>
      <c r="D15" s="164"/>
      <c r="E15" s="142" t="s">
        <v>20</v>
      </c>
      <c r="F15" s="88"/>
    </row>
    <row r="16" spans="2:6" ht="20.100000000000001" customHeight="1">
      <c r="B16" s="359"/>
      <c r="C16" s="163" t="s">
        <v>109</v>
      </c>
      <c r="D16" s="164"/>
      <c r="E16" s="142" t="s">
        <v>20</v>
      </c>
      <c r="F16" s="88" t="s">
        <v>110</v>
      </c>
    </row>
    <row r="17" spans="2:6" ht="20.100000000000001" customHeight="1">
      <c r="B17" s="359"/>
      <c r="C17" s="163" t="s">
        <v>111</v>
      </c>
      <c r="D17" s="164"/>
      <c r="E17" s="142" t="s">
        <v>20</v>
      </c>
      <c r="F17" s="88" t="s">
        <v>112</v>
      </c>
    </row>
    <row r="18" spans="2:6" ht="20.100000000000001" customHeight="1" thickBot="1">
      <c r="B18" s="359"/>
      <c r="C18" s="168" t="s">
        <v>113</v>
      </c>
      <c r="D18" s="169"/>
      <c r="E18" s="143" t="s">
        <v>20</v>
      </c>
      <c r="F18" s="170"/>
    </row>
    <row r="19" spans="2:6" ht="20.100000000000001" customHeight="1" thickBot="1">
      <c r="B19" s="359"/>
      <c r="C19" s="173" t="s">
        <v>114</v>
      </c>
      <c r="D19" s="174">
        <f>SUM(D11:D18)</f>
        <v>0</v>
      </c>
      <c r="E19" s="144" t="s">
        <v>20</v>
      </c>
      <c r="F19" s="175"/>
    </row>
    <row r="20" spans="2:6" ht="20.100000000000001" customHeight="1" thickBot="1">
      <c r="B20" s="359"/>
      <c r="C20" s="176" t="s">
        <v>115</v>
      </c>
      <c r="D20" s="174"/>
      <c r="E20" s="144" t="s">
        <v>20</v>
      </c>
      <c r="F20" s="175" t="s">
        <v>116</v>
      </c>
    </row>
    <row r="21" spans="2:6" ht="20.100000000000001" customHeight="1" thickBot="1">
      <c r="B21" s="360"/>
      <c r="C21" s="171" t="s">
        <v>117</v>
      </c>
      <c r="D21" s="172">
        <f>D19+D20</f>
        <v>0</v>
      </c>
      <c r="E21" s="153" t="s">
        <v>20</v>
      </c>
      <c r="F21" s="85"/>
    </row>
    <row r="23" spans="2:6" ht="30.75" customHeight="1">
      <c r="B23" s="177" t="s">
        <v>118</v>
      </c>
      <c r="C23" s="361" t="s">
        <v>119</v>
      </c>
      <c r="D23" s="361"/>
      <c r="E23" s="361"/>
      <c r="F23" s="361"/>
    </row>
    <row r="24" spans="2:6">
      <c r="B24" s="178" t="s">
        <v>120</v>
      </c>
      <c r="C24" s="74" t="s">
        <v>121</v>
      </c>
      <c r="D24" s="74"/>
      <c r="E24" s="74"/>
      <c r="F24" s="74"/>
    </row>
    <row r="25" spans="2:6">
      <c r="B25" s="178" t="s">
        <v>122</v>
      </c>
      <c r="C25" s="74" t="s">
        <v>123</v>
      </c>
      <c r="D25" s="74"/>
      <c r="E25" s="74"/>
      <c r="F25" s="74"/>
    </row>
    <row r="26" spans="2:6">
      <c r="B26" s="178" t="s">
        <v>124</v>
      </c>
      <c r="C26" s="74" t="s">
        <v>125</v>
      </c>
      <c r="D26" s="74"/>
      <c r="E26" s="74"/>
      <c r="F26" s="74"/>
    </row>
  </sheetData>
  <mergeCells count="5">
    <mergeCell ref="B3:F3"/>
    <mergeCell ref="D5:E5"/>
    <mergeCell ref="B6:B10"/>
    <mergeCell ref="B11:B21"/>
    <mergeCell ref="C23:F23"/>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P102_2025家計調査報告 (作成用シート)</vt:lpstr>
      <vt:lpstr>P102_2025家計調査報告</vt:lpstr>
      <vt:lpstr>長期家計プラン（作成用シート）</vt:lpstr>
      <vt:lpstr>P104_長期家計プラン（作成例）</vt:lpstr>
      <vt:lpstr>P106_長期家計プラン（作成例）</vt:lpstr>
      <vt:lpstr>ゆとり資金</vt:lpstr>
      <vt:lpstr>財産一覧</vt:lpstr>
      <vt:lpstr>1年収支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上松 高造</dc:creator>
  <cp:lastModifiedBy>上田 真理子</cp:lastModifiedBy>
  <cp:lastPrinted>2025-08-21T10:37:48Z</cp:lastPrinted>
  <dcterms:created xsi:type="dcterms:W3CDTF">2015-06-05T18:19:34Z</dcterms:created>
  <dcterms:modified xsi:type="dcterms:W3CDTF">2025-10-17T05:02:41Z</dcterms:modified>
</cp:coreProperties>
</file>